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10815" windowHeight="9465" activeTab="1"/>
  </bookViews>
  <sheets>
    <sheet name="szerkezet ágazat" sheetId="1" r:id="rId1"/>
    <sheet name="infrastruktúra ágazat" sheetId="2" r:id="rId2"/>
  </sheets>
  <calcPr calcId="145621"/>
</workbook>
</file>

<file path=xl/calcChain.xml><?xml version="1.0" encoding="utf-8"?>
<calcChain xmlns="http://schemas.openxmlformats.org/spreadsheetml/2006/main">
  <c r="AB57" i="2" l="1"/>
  <c r="AA57" i="2"/>
  <c r="Z58" i="2"/>
  <c r="Z57" i="2"/>
  <c r="Y57" i="2"/>
  <c r="X57" i="2"/>
  <c r="X58" i="2"/>
  <c r="W57" i="2"/>
  <c r="V57" i="2"/>
  <c r="V58" i="2" s="1"/>
  <c r="U57" i="2"/>
  <c r="U115" i="2" s="1"/>
  <c r="T57" i="2"/>
  <c r="S57" i="2"/>
  <c r="R58" i="2"/>
  <c r="R57" i="2"/>
  <c r="Q57" i="2"/>
  <c r="P57" i="2"/>
  <c r="P58" i="2"/>
  <c r="O57" i="2"/>
  <c r="N57" i="2"/>
  <c r="N58" i="2" s="1"/>
  <c r="M57" i="2"/>
  <c r="L58" i="2" s="1"/>
  <c r="L57" i="2"/>
  <c r="K57" i="2"/>
  <c r="J58" i="2"/>
  <c r="J57" i="2"/>
  <c r="I57" i="2"/>
  <c r="H57" i="2"/>
  <c r="H58" i="2"/>
  <c r="F57" i="2"/>
  <c r="F58" i="2"/>
  <c r="N32" i="2"/>
  <c r="L32" i="2"/>
  <c r="J32" i="2"/>
  <c r="H32" i="2"/>
  <c r="AB31" i="2"/>
  <c r="F31" i="2"/>
  <c r="F32" i="2" s="1"/>
  <c r="W31" i="2"/>
  <c r="V31" i="2"/>
  <c r="V32" i="2"/>
  <c r="U31" i="2"/>
  <c r="T31" i="2"/>
  <c r="T32" i="2"/>
  <c r="S31" i="2"/>
  <c r="R32" i="2" s="1"/>
  <c r="R31" i="2"/>
  <c r="Q31" i="2"/>
  <c r="P31" i="2"/>
  <c r="P32" i="2" s="1"/>
  <c r="Z23" i="2"/>
  <c r="X23" i="2"/>
  <c r="V23" i="2"/>
  <c r="T23" i="2"/>
  <c r="R23" i="2"/>
  <c r="P23" i="2"/>
  <c r="N23" i="2"/>
  <c r="AB22" i="2"/>
  <c r="M22" i="2"/>
  <c r="L22" i="2"/>
  <c r="L23" i="2"/>
  <c r="K22" i="2"/>
  <c r="J22" i="2"/>
  <c r="J23" i="2" s="1"/>
  <c r="I22" i="2"/>
  <c r="H22" i="2"/>
  <c r="H23" i="2" s="1"/>
  <c r="F22" i="2"/>
  <c r="F23" i="2"/>
  <c r="D13" i="2"/>
  <c r="D9" i="2"/>
  <c r="D10" i="2" s="1"/>
  <c r="AB121" i="2"/>
  <c r="AB120" i="2"/>
  <c r="AB118" i="2"/>
  <c r="AB119" i="2"/>
  <c r="X105" i="2"/>
  <c r="X106" i="2" s="1"/>
  <c r="Y105" i="2"/>
  <c r="Z105" i="2"/>
  <c r="AA105" i="2"/>
  <c r="X93" i="2"/>
  <c r="AA92" i="2"/>
  <c r="Z92" i="2"/>
  <c r="Y92" i="2"/>
  <c r="X92" i="2"/>
  <c r="X115" i="2" s="1"/>
  <c r="X116" i="2" s="1"/>
  <c r="AA99" i="2"/>
  <c r="Z99" i="2"/>
  <c r="Y99" i="2"/>
  <c r="Y115" i="2"/>
  <c r="X99" i="2"/>
  <c r="AB121" i="1"/>
  <c r="AB120" i="1"/>
  <c r="AB119" i="1"/>
  <c r="AB118" i="1"/>
  <c r="I22" i="1"/>
  <c r="H22" i="1"/>
  <c r="AA105" i="1"/>
  <c r="Z106" i="1" s="1"/>
  <c r="Z105" i="1"/>
  <c r="Y105" i="1"/>
  <c r="X105" i="1"/>
  <c r="X106" i="1"/>
  <c r="Z57" i="1"/>
  <c r="Z58" i="1" s="1"/>
  <c r="AA57" i="1"/>
  <c r="AA115" i="1" s="1"/>
  <c r="Z116" i="1" s="1"/>
  <c r="Y57" i="1"/>
  <c r="X57" i="1"/>
  <c r="X58" i="1" s="1"/>
  <c r="X23" i="1"/>
  <c r="Z23" i="1"/>
  <c r="AA91" i="1"/>
  <c r="Z91" i="1"/>
  <c r="Y91" i="1"/>
  <c r="Y115" i="1" s="1"/>
  <c r="X91" i="1"/>
  <c r="X115" i="1" s="1"/>
  <c r="X116" i="1" s="1"/>
  <c r="AA99" i="1"/>
  <c r="Z99" i="1"/>
  <c r="Y99" i="1"/>
  <c r="X99" i="1"/>
  <c r="X100" i="1" s="1"/>
  <c r="AB92" i="2"/>
  <c r="AB99" i="2"/>
  <c r="AB105" i="2"/>
  <c r="AH99" i="2"/>
  <c r="AG99" i="2"/>
  <c r="AA115" i="2"/>
  <c r="Z100" i="2"/>
  <c r="Z93" i="2"/>
  <c r="Z115" i="2"/>
  <c r="Z116" i="2" s="1"/>
  <c r="X100" i="2"/>
  <c r="Z106" i="2"/>
  <c r="Z100" i="1"/>
  <c r="Z115" i="1"/>
  <c r="Z92" i="1"/>
  <c r="BB66" i="2"/>
  <c r="BA66" i="2"/>
  <c r="AZ66" i="2"/>
  <c r="AY66" i="2"/>
  <c r="AX66" i="2"/>
  <c r="AW66" i="2"/>
  <c r="AV66" i="2"/>
  <c r="AU66" i="2"/>
  <c r="AT66" i="2"/>
  <c r="AS66" i="2"/>
  <c r="AR66" i="2"/>
  <c r="AQ66" i="2"/>
  <c r="AP66" i="2"/>
  <c r="AM69" i="2" s="1"/>
  <c r="AO66" i="2"/>
  <c r="AN66" i="2"/>
  <c r="AM66" i="2"/>
  <c r="AM68" i="2" s="1"/>
  <c r="H91" i="1"/>
  <c r="F112" i="2"/>
  <c r="F113" i="2"/>
  <c r="F105" i="2"/>
  <c r="F106" i="2" s="1"/>
  <c r="W105" i="2"/>
  <c r="V105" i="2"/>
  <c r="U105" i="2"/>
  <c r="T106" i="2" s="1"/>
  <c r="T105" i="2"/>
  <c r="S105" i="2"/>
  <c r="S115" i="2"/>
  <c r="R105" i="2"/>
  <c r="R106" i="2" s="1"/>
  <c r="Q105" i="2"/>
  <c r="P105" i="2"/>
  <c r="O105" i="2"/>
  <c r="O115" i="2"/>
  <c r="N105" i="2"/>
  <c r="M105" i="2"/>
  <c r="M115" i="2"/>
  <c r="L105" i="2"/>
  <c r="K105" i="2"/>
  <c r="K115" i="2"/>
  <c r="J105" i="2"/>
  <c r="I105" i="2"/>
  <c r="I115" i="2"/>
  <c r="H105" i="2"/>
  <c r="F99" i="2"/>
  <c r="F100" i="2"/>
  <c r="W99" i="2"/>
  <c r="V99" i="2"/>
  <c r="U99" i="2"/>
  <c r="T99" i="2"/>
  <c r="S99" i="2"/>
  <c r="R99" i="2"/>
  <c r="Q99" i="2"/>
  <c r="P99" i="2"/>
  <c r="P100" i="2" s="1"/>
  <c r="O99" i="2"/>
  <c r="N99" i="2"/>
  <c r="M99" i="2"/>
  <c r="L99" i="2"/>
  <c r="L100" i="2" s="1"/>
  <c r="K99" i="2"/>
  <c r="J99" i="2"/>
  <c r="I99" i="2"/>
  <c r="H99" i="2"/>
  <c r="F92" i="2"/>
  <c r="F93" i="2"/>
  <c r="W92" i="2"/>
  <c r="V92" i="2"/>
  <c r="V115" i="2" s="1"/>
  <c r="V116" i="2" s="1"/>
  <c r="U92" i="2"/>
  <c r="T92" i="2"/>
  <c r="T115" i="2"/>
  <c r="T116" i="2" s="1"/>
  <c r="S92" i="2"/>
  <c r="R92" i="2"/>
  <c r="Q92" i="2"/>
  <c r="Q115" i="2" s="1"/>
  <c r="P116" i="2" s="1"/>
  <c r="P92" i="2"/>
  <c r="P115" i="2"/>
  <c r="O92" i="2"/>
  <c r="N92" i="2"/>
  <c r="N115" i="2" s="1"/>
  <c r="N116" i="2" s="1"/>
  <c r="M92" i="2"/>
  <c r="L92" i="2"/>
  <c r="L115" i="2" s="1"/>
  <c r="L116" i="2" s="1"/>
  <c r="K92" i="2"/>
  <c r="J92" i="2"/>
  <c r="J115" i="2" s="1"/>
  <c r="J116" i="2" s="1"/>
  <c r="I92" i="2"/>
  <c r="H92" i="2"/>
  <c r="H115" i="2" s="1"/>
  <c r="W105" i="1"/>
  <c r="V105" i="1"/>
  <c r="U105" i="1"/>
  <c r="T105" i="1"/>
  <c r="T106" i="1" s="1"/>
  <c r="S105" i="1"/>
  <c r="R105" i="1"/>
  <c r="Q105" i="1"/>
  <c r="P105" i="1"/>
  <c r="P106" i="1" s="1"/>
  <c r="O105" i="1"/>
  <c r="N105" i="1"/>
  <c r="M105" i="1"/>
  <c r="L105" i="1"/>
  <c r="K105" i="1"/>
  <c r="J105" i="1"/>
  <c r="I105" i="1"/>
  <c r="H105" i="1"/>
  <c r="H106" i="1" s="1"/>
  <c r="AB105" i="1"/>
  <c r="F105" i="1"/>
  <c r="F106" i="1"/>
  <c r="AB99" i="1"/>
  <c r="F99" i="1" s="1"/>
  <c r="F100" i="1" s="1"/>
  <c r="W99" i="1"/>
  <c r="V99" i="1"/>
  <c r="U99" i="1"/>
  <c r="T99" i="1"/>
  <c r="T100" i="1" s="1"/>
  <c r="S99" i="1"/>
  <c r="R99" i="1"/>
  <c r="Q99" i="1"/>
  <c r="P99" i="1"/>
  <c r="P115" i="1" s="1"/>
  <c r="O99" i="1"/>
  <c r="N99" i="1"/>
  <c r="M99" i="1"/>
  <c r="L99" i="1"/>
  <c r="L115" i="1" s="1"/>
  <c r="L116" i="1" s="1"/>
  <c r="K99" i="1"/>
  <c r="J99" i="1"/>
  <c r="I99" i="1"/>
  <c r="H99" i="1"/>
  <c r="H115" i="1" s="1"/>
  <c r="AB91" i="1"/>
  <c r="F91" i="1" s="1"/>
  <c r="F92" i="1" s="1"/>
  <c r="W91" i="1"/>
  <c r="V92" i="1" s="1"/>
  <c r="V91" i="1"/>
  <c r="U91" i="1"/>
  <c r="T91" i="1"/>
  <c r="T92" i="1" s="1"/>
  <c r="S91" i="1"/>
  <c r="R92" i="1" s="1"/>
  <c r="R91" i="1"/>
  <c r="Q91" i="1"/>
  <c r="P91" i="1"/>
  <c r="O91" i="1"/>
  <c r="N92" i="1" s="1"/>
  <c r="N91" i="1"/>
  <c r="M91" i="1"/>
  <c r="L91" i="1"/>
  <c r="L92" i="1" s="1"/>
  <c r="K91" i="1"/>
  <c r="K115" i="1" s="1"/>
  <c r="J91" i="1"/>
  <c r="I91" i="1"/>
  <c r="H92" i="1"/>
  <c r="W115" i="2"/>
  <c r="J106" i="1"/>
  <c r="L106" i="1"/>
  <c r="P92" i="1"/>
  <c r="H106" i="2"/>
  <c r="J106" i="2"/>
  <c r="L106" i="2"/>
  <c r="N106" i="2"/>
  <c r="P106" i="2"/>
  <c r="H100" i="2"/>
  <c r="J100" i="2"/>
  <c r="N100" i="2"/>
  <c r="H93" i="2"/>
  <c r="J93" i="2"/>
  <c r="V93" i="2"/>
  <c r="N93" i="2"/>
  <c r="P93" i="2"/>
  <c r="T93" i="2"/>
  <c r="R93" i="2"/>
  <c r="R100" i="2"/>
  <c r="T100" i="2"/>
  <c r="V100" i="2"/>
  <c r="V106" i="2"/>
  <c r="V106" i="1"/>
  <c r="R106" i="1"/>
  <c r="N106" i="1"/>
  <c r="J22" i="1"/>
  <c r="J23" i="1" s="1"/>
  <c r="J57" i="1"/>
  <c r="J115" i="1" s="1"/>
  <c r="K22" i="1"/>
  <c r="K57" i="1"/>
  <c r="L22" i="1"/>
  <c r="L23" i="1"/>
  <c r="L57" i="1"/>
  <c r="M22" i="1"/>
  <c r="M57" i="1"/>
  <c r="N100" i="1"/>
  <c r="N57" i="1"/>
  <c r="N115" i="1" s="1"/>
  <c r="O57" i="1"/>
  <c r="P100" i="1"/>
  <c r="P31" i="1"/>
  <c r="P32" i="1" s="1"/>
  <c r="P57" i="1"/>
  <c r="Q31" i="1"/>
  <c r="Q57" i="1"/>
  <c r="P58" i="1" s="1"/>
  <c r="R57" i="1"/>
  <c r="R31" i="1"/>
  <c r="S57" i="1"/>
  <c r="R100" i="1"/>
  <c r="S31" i="1"/>
  <c r="S115" i="1" s="1"/>
  <c r="T31" i="1"/>
  <c r="T57" i="1"/>
  <c r="T58" i="1" s="1"/>
  <c r="U31" i="1"/>
  <c r="U57" i="1"/>
  <c r="V100" i="1"/>
  <c r="V31" i="1"/>
  <c r="V115" i="1" s="1"/>
  <c r="V57" i="1"/>
  <c r="W31" i="1"/>
  <c r="W57" i="1"/>
  <c r="H100" i="1"/>
  <c r="I57" i="1"/>
  <c r="H57" i="1"/>
  <c r="AB22" i="1"/>
  <c r="F22" i="1" s="1"/>
  <c r="F23" i="1" s="1"/>
  <c r="AB31" i="1"/>
  <c r="F31" i="1"/>
  <c r="F32" i="1"/>
  <c r="AB57" i="1"/>
  <c r="F57" i="1" s="1"/>
  <c r="F58" i="1" s="1"/>
  <c r="F112" i="1"/>
  <c r="F113" i="1"/>
  <c r="L100" i="1"/>
  <c r="J100" i="1"/>
  <c r="N32" i="1"/>
  <c r="L32" i="1"/>
  <c r="J32" i="1"/>
  <c r="H32" i="1"/>
  <c r="V23" i="1"/>
  <c r="T23" i="1"/>
  <c r="R23" i="1"/>
  <c r="P23" i="1"/>
  <c r="N23" i="1"/>
  <c r="D13" i="1"/>
  <c r="D9" i="1"/>
  <c r="D10" i="1" s="1"/>
  <c r="I115" i="1"/>
  <c r="R115" i="1"/>
  <c r="R116" i="1" s="1"/>
  <c r="H23" i="1"/>
  <c r="V32" i="1"/>
  <c r="N58" i="1"/>
  <c r="M115" i="1"/>
  <c r="T32" i="1"/>
  <c r="U115" i="1"/>
  <c r="L58" i="1"/>
  <c r="R58" i="1"/>
  <c r="H58" i="1"/>
  <c r="V58" i="1"/>
  <c r="R32" i="1"/>
  <c r="AB115" i="2" l="1"/>
  <c r="H116" i="2"/>
  <c r="AB116" i="2" s="1"/>
  <c r="AB117" i="2" s="1"/>
  <c r="H116" i="1"/>
  <c r="P116" i="1"/>
  <c r="V116" i="1"/>
  <c r="J116" i="1"/>
  <c r="O115" i="1"/>
  <c r="AB115" i="1" s="1"/>
  <c r="T115" i="1"/>
  <c r="T116" i="1" s="1"/>
  <c r="J92" i="1"/>
  <c r="J58" i="1"/>
  <c r="Q115" i="1"/>
  <c r="R115" i="2"/>
  <c r="R116" i="2" s="1"/>
  <c r="T58" i="2"/>
  <c r="W115" i="1"/>
  <c r="X92" i="1"/>
  <c r="L93" i="2"/>
  <c r="N116" i="1" l="1"/>
  <c r="AB116" i="1"/>
  <c r="AB117" i="1" s="1"/>
</calcChain>
</file>

<file path=xl/sharedStrings.xml><?xml version="1.0" encoding="utf-8"?>
<sst xmlns="http://schemas.openxmlformats.org/spreadsheetml/2006/main" count="688" uniqueCount="289">
  <si>
    <t>Debreceni Egyetem</t>
  </si>
  <si>
    <t>Modul</t>
  </si>
  <si>
    <t>I. évfolyam</t>
  </si>
  <si>
    <t>II. évfolyam</t>
  </si>
  <si>
    <t>III. évfolyam</t>
  </si>
  <si>
    <t>IV. évfolyam</t>
  </si>
  <si>
    <t>1. fv.</t>
  </si>
  <si>
    <t>2. fv.</t>
  </si>
  <si>
    <t>3. fv.</t>
  </si>
  <si>
    <t>4. fv.</t>
  </si>
  <si>
    <t>5. fv.</t>
  </si>
  <si>
    <t>6. fv.</t>
  </si>
  <si>
    <t>7. fv.</t>
  </si>
  <si>
    <t>8. fv.</t>
  </si>
  <si>
    <t>K.P.</t>
  </si>
  <si>
    <t>KÖTELEZŐ SZAKMAI TÁRGYAK</t>
  </si>
  <si>
    <t>k</t>
  </si>
  <si>
    <t>Ábrázoló geometria I.</t>
  </si>
  <si>
    <t xml:space="preserve">Műszaki ábrázolás </t>
  </si>
  <si>
    <t>Mérnöki fizika I.</t>
  </si>
  <si>
    <t>Mérnöki informatika I.</t>
  </si>
  <si>
    <t>Mérnöki informatika II.</t>
  </si>
  <si>
    <t>Geodézia I.</t>
  </si>
  <si>
    <t xml:space="preserve">Geodézia II. </t>
  </si>
  <si>
    <t>Térinformatika I.</t>
  </si>
  <si>
    <t>Vízépítés, vízgazdálkodás</t>
  </si>
  <si>
    <t xml:space="preserve">Építőanyagok I. </t>
  </si>
  <si>
    <t xml:space="preserve">Építőanyagok II. </t>
  </si>
  <si>
    <t>Földtani alapismeretek</t>
  </si>
  <si>
    <t>Geotechnika II. (Földművek)</t>
  </si>
  <si>
    <t>Geotechnika III. (Alapozás)</t>
  </si>
  <si>
    <t>Magasépítési acélszerkezetek</t>
  </si>
  <si>
    <t>Geodézia mérőgyakorlat</t>
  </si>
  <si>
    <t>1 hét</t>
  </si>
  <si>
    <t>Technikusi gyakorlat</t>
  </si>
  <si>
    <t>4 hét</t>
  </si>
  <si>
    <t>Záróvizsga tantárgyak:</t>
  </si>
  <si>
    <t>Településtervezés</t>
  </si>
  <si>
    <t>Térinformatika II.</t>
  </si>
  <si>
    <t>A TANTÁRGY</t>
  </si>
  <si>
    <t>MEGNEVEZÉSE</t>
  </si>
  <si>
    <t>KÓDJA</t>
  </si>
  <si>
    <t>Matematika I.</t>
  </si>
  <si>
    <t>Matematika II.</t>
  </si>
  <si>
    <t>Matematika szigorlat</t>
  </si>
  <si>
    <t>s</t>
  </si>
  <si>
    <t>Mechanika szigorlat</t>
  </si>
  <si>
    <t>Kreditérték:</t>
  </si>
  <si>
    <t>EU ismeretek</t>
  </si>
  <si>
    <t>Méretezéselmélet</t>
  </si>
  <si>
    <t xml:space="preserve">Vasbetonszerkezetek I. </t>
  </si>
  <si>
    <t>Szerkezetek megerősítése</t>
  </si>
  <si>
    <t>a</t>
  </si>
  <si>
    <t>Szerkezetek geodéziája gyakorlat</t>
  </si>
  <si>
    <t>Anyag- és modellvizsgáló gyakorlat</t>
  </si>
  <si>
    <t>Szakdolgozat</t>
  </si>
  <si>
    <t>No.</t>
  </si>
  <si>
    <t>Közlekedésép. és település felm. gy.</t>
  </si>
  <si>
    <t>Épitőmérnöki alapképzési szak</t>
  </si>
  <si>
    <t>Mintatanterve</t>
  </si>
  <si>
    <t>Matematika III.</t>
  </si>
  <si>
    <t>Kreditszázalék:</t>
  </si>
  <si>
    <t>Szakmai gyakorlatok</t>
  </si>
  <si>
    <t>tanszékvezető</t>
  </si>
  <si>
    <t>Acélszerkezetek I.</t>
  </si>
  <si>
    <t>Épületszerkezetek I.</t>
  </si>
  <si>
    <t>Épületszerkezetek II.</t>
  </si>
  <si>
    <t>Épületszerkezetek III.</t>
  </si>
  <si>
    <t>Acélszerkezetek II.</t>
  </si>
  <si>
    <t>Mechanika I. (Statika)</t>
  </si>
  <si>
    <t>Fa-, falazott és kő szerkezetek</t>
  </si>
  <si>
    <t>Magasépítési vasbeton szerkezetek</t>
  </si>
  <si>
    <t>Mérnöki faszerkezetek</t>
  </si>
  <si>
    <t>Tartók statikája I.</t>
  </si>
  <si>
    <t>Műtárgyépítés</t>
  </si>
  <si>
    <t>dékán</t>
  </si>
  <si>
    <t>Közművek</t>
  </si>
  <si>
    <t>Dr. Varga Emilné Dr. Szűcs Edit</t>
  </si>
  <si>
    <t>Szakd. 15krd. 6,25%</t>
  </si>
  <si>
    <t>Mechanika II. (Szilárdságtan)</t>
  </si>
  <si>
    <t>Műszaki Kar</t>
  </si>
  <si>
    <t>Dr. Kovács Imre PhD</t>
  </si>
  <si>
    <t>Debrecen, 2008.06.05.</t>
  </si>
  <si>
    <t>A Kari Tanács 2005. szeptember 9-én elfogadta. Módosította 2008. június 5-én.</t>
  </si>
  <si>
    <t>Közgazdaságtan mérnököknek</t>
  </si>
  <si>
    <t>Vállalati gazdasági folyamatok</t>
  </si>
  <si>
    <t>Minőségügy alapjai</t>
  </si>
  <si>
    <t>Jogi és közigazgatási ismeretek</t>
  </si>
  <si>
    <t>Mechanika III. (Dinamika)</t>
  </si>
  <si>
    <t>é</t>
  </si>
  <si>
    <t>Menedzsment alapjai mérnököknek</t>
  </si>
  <si>
    <t>Hidraulika I.</t>
  </si>
  <si>
    <t>Hidrológia és hidrogeológia I.</t>
  </si>
  <si>
    <t>Környezetmérnöki alapismeretek</t>
  </si>
  <si>
    <t>Közlekedésépítés I. (Utak)</t>
  </si>
  <si>
    <t>Közlekedésépítés II. (Vasúti pályák)</t>
  </si>
  <si>
    <t>Szakmai törzsanyag 82 kredit 34,17%</t>
  </si>
  <si>
    <t>24, 36</t>
  </si>
  <si>
    <t>Acélszerkezetek III.</t>
  </si>
  <si>
    <t>Vasbetonszerkezetek II.</t>
  </si>
  <si>
    <t>Vasbetonszerkezetek III.</t>
  </si>
  <si>
    <t>Építéskivitelezés és szervezés II.</t>
  </si>
  <si>
    <t>VEM modellezés</t>
  </si>
  <si>
    <t>Különleges tartószerkezetek</t>
  </si>
  <si>
    <t>Összvér szerkezetek</t>
  </si>
  <si>
    <t>Szerkezet-építőmérnöki ágazat</t>
  </si>
  <si>
    <t>Infrastruktúra-építőmérnöki ágazat</t>
  </si>
  <si>
    <t>49, 51</t>
  </si>
  <si>
    <t>50, 52</t>
  </si>
  <si>
    <t>Szabadon választható I.</t>
  </si>
  <si>
    <t>Szabadon választható II.</t>
  </si>
  <si>
    <t>Szabadon választható III.</t>
  </si>
  <si>
    <t>Szabadon választhtó tárgy IV.</t>
  </si>
  <si>
    <t>31, 49, 51</t>
  </si>
  <si>
    <t>23, 68, 51</t>
  </si>
  <si>
    <t>Település és régiófejlesztés</t>
  </si>
  <si>
    <t>Szabadon választható tárgyak 12 kredit 5,00%</t>
  </si>
  <si>
    <t>Közlekedési hálózatok</t>
  </si>
  <si>
    <t>Pályaszerkezetek</t>
  </si>
  <si>
    <t>Forgalomtechnika</t>
  </si>
  <si>
    <t>Hidrobiológia</t>
  </si>
  <si>
    <t>Hidraulika II.</t>
  </si>
  <si>
    <t>Hidrológia és hidrogeológia II.</t>
  </si>
  <si>
    <t>Regionális közműhálózatok</t>
  </si>
  <si>
    <t>Vízminőség szabályozás</t>
  </si>
  <si>
    <t>Vízkészlet gazdálkodás</t>
  </si>
  <si>
    <t>Közlekedésépítés VI. (Tel. Közl.)</t>
  </si>
  <si>
    <t>Közműhálózatok tervezése</t>
  </si>
  <si>
    <t>Víz és szennyvíztisztítás</t>
  </si>
  <si>
    <t>Településüzemeltetés</t>
  </si>
  <si>
    <t>Környezeti mérőgyakorlat</t>
  </si>
  <si>
    <t>22, 38</t>
  </si>
  <si>
    <t>50, 53</t>
  </si>
  <si>
    <t>Települési szakirány         20 kredit 8,33%</t>
  </si>
  <si>
    <t>Vízi környezetvédelem I.</t>
  </si>
  <si>
    <t>A Mechanika Szigorlatra (8) való bocsátás feltétele:</t>
  </si>
  <si>
    <t>A Mechanika I. (Statika), Mechanika II. (Szilárdságtan), Mechanika III. (Dinamika) tantárgyak követelményeinek teljesítése.</t>
  </si>
  <si>
    <t>A Matematika Szigorlatra (4) való bocsátás feltétele:</t>
  </si>
  <si>
    <t>A Matematika I., Matematika II., Mechanika III. tantárgyak követelményeinek teljesítése.</t>
  </si>
  <si>
    <t>1.</t>
  </si>
  <si>
    <t xml:space="preserve">Építéskivitelezés és szervezés I. </t>
  </si>
  <si>
    <t>2.</t>
  </si>
  <si>
    <t>Komplex kérdések tartószerkezetek témakörből a szakirányokhoz illeszkedő tartalommal.</t>
  </si>
  <si>
    <t>Komplex kérdések építésszervezés és kivitelezés témakörből.</t>
  </si>
  <si>
    <t>Komplex kérdések infrastruktúrák témaköréből a szakirányokhoz illeszkedő tartalommal.</t>
  </si>
  <si>
    <t>Magasépítési szakirány         20 kredit 8,33%</t>
  </si>
  <si>
    <t>Szabadon választható tárgy I.</t>
  </si>
  <si>
    <t>Szabadon választható tárgy II.</t>
  </si>
  <si>
    <t>Szabadon választható tárgy III.</t>
  </si>
  <si>
    <t>Szabadon választható tárgy IV.</t>
  </si>
  <si>
    <t>éks</t>
  </si>
  <si>
    <t>Differenciált szakmai ismeretek                                                  (Szerkezet-építőmérnöki ágazat)                                                              41 kredit 17,08%</t>
  </si>
  <si>
    <t>Gazdasági és humán ismeretek 21kredit 8,75%</t>
  </si>
  <si>
    <t>Gazdasági és humán</t>
  </si>
  <si>
    <t>Szakmai törzsanyag</t>
  </si>
  <si>
    <t>Differenciált</t>
  </si>
  <si>
    <t>Szakirány</t>
  </si>
  <si>
    <t>Szabadon választható</t>
  </si>
  <si>
    <t>Természettudományos</t>
  </si>
  <si>
    <t>Összesen:</t>
  </si>
  <si>
    <t>kollokvium</t>
  </si>
  <si>
    <t>évközi jegy</t>
  </si>
  <si>
    <t>Érvényes: 2008. szeptember 1-től</t>
  </si>
  <si>
    <t>v</t>
  </si>
  <si>
    <t>AI05</t>
  </si>
  <si>
    <t>AI08</t>
  </si>
  <si>
    <t>AI11</t>
  </si>
  <si>
    <t>AI08 és SG1</t>
  </si>
  <si>
    <t>Különleges alapozások és földalatti műtárgyak</t>
  </si>
  <si>
    <t>Differenciált szakmai ismeretek                                                  (Infrastruktúra-építőmérnöki ágazat)                                                              41 kredit 17,08%</t>
  </si>
  <si>
    <t>LEVELEZŐ TAGOZAT</t>
  </si>
  <si>
    <t>MFMAT41X05</t>
  </si>
  <si>
    <t>MFMAT42X05</t>
  </si>
  <si>
    <t>MFMEC41S05</t>
  </si>
  <si>
    <t>MFMEC42S05</t>
  </si>
  <si>
    <t>MFMEC43S05</t>
  </si>
  <si>
    <t>MFMEC40S00</t>
  </si>
  <si>
    <t>MFABR41X04</t>
  </si>
  <si>
    <t>MFMAB41S03</t>
  </si>
  <si>
    <t>MFMFI41S03</t>
  </si>
  <si>
    <t>MFINF41X03</t>
  </si>
  <si>
    <t>MFINF42X03</t>
  </si>
  <si>
    <t>MFJOG41X02</t>
  </si>
  <si>
    <t>MFKGZ41X03</t>
  </si>
  <si>
    <t>MFVGF41X04</t>
  </si>
  <si>
    <t>MFMIN41X04</t>
  </si>
  <si>
    <t>MFTAI41X02</t>
  </si>
  <si>
    <t>MFEUI41X02</t>
  </si>
  <si>
    <t>MFGED41S04</t>
  </si>
  <si>
    <t>MFGED42S04</t>
  </si>
  <si>
    <t>MFTIN41S03</t>
  </si>
  <si>
    <t>MFHIO41S03</t>
  </si>
  <si>
    <t>MFKOR41S03</t>
  </si>
  <si>
    <t>MFKOZ41S04</t>
  </si>
  <si>
    <t>MFVIZ41S04</t>
  </si>
  <si>
    <t>MFEPA41S03</t>
  </si>
  <si>
    <t>MFEPA42S03</t>
  </si>
  <si>
    <t>MFFOA41S03</t>
  </si>
  <si>
    <t>MFGTH41S04</t>
  </si>
  <si>
    <t>MFGTH43S04</t>
  </si>
  <si>
    <t>MFTEL41S03</t>
  </si>
  <si>
    <t>MFKLE41S03</t>
  </si>
  <si>
    <t>MFKLE42S03</t>
  </si>
  <si>
    <t>MFMEL41S03</t>
  </si>
  <si>
    <t>MFACS41S03</t>
  </si>
  <si>
    <t>MFVBS41S03</t>
  </si>
  <si>
    <t>MFFFS41S03</t>
  </si>
  <si>
    <t>MFTIN42SI3</t>
  </si>
  <si>
    <t>MFKLE43SI3</t>
  </si>
  <si>
    <t>MFKLE44SI5</t>
  </si>
  <si>
    <t>MFKLE45SI2</t>
  </si>
  <si>
    <t>MFHBI41SI3</t>
  </si>
  <si>
    <t>MFVIK41SI3</t>
  </si>
  <si>
    <t>MFHID42SI3</t>
  </si>
  <si>
    <t>MFHIO42SI3</t>
  </si>
  <si>
    <t>MFMUT41S04</t>
  </si>
  <si>
    <t>MFKOZ42SI3</t>
  </si>
  <si>
    <t>MFVIS41SI3</t>
  </si>
  <si>
    <t>MFVIG41SI3</t>
  </si>
  <si>
    <t>MFKLE46ST5</t>
  </si>
  <si>
    <t>MFKOZ43ST5</t>
  </si>
  <si>
    <t>MFVIS42ST5</t>
  </si>
  <si>
    <t>MFTEL41ST3</t>
  </si>
  <si>
    <t>MFTÜZ41ST2</t>
  </si>
  <si>
    <t>MFGEG41S00</t>
  </si>
  <si>
    <t>MFTEG41S00</t>
  </si>
  <si>
    <t>MFKOM41SI0</t>
  </si>
  <si>
    <t>MFKTG41SI0</t>
  </si>
  <si>
    <t>MFSZA41SI15</t>
  </si>
  <si>
    <t>MFTST41SS5</t>
  </si>
  <si>
    <t>MFACS42SS3</t>
  </si>
  <si>
    <t>MFACS43SS3</t>
  </si>
  <si>
    <t>MFVBS42SS3</t>
  </si>
  <si>
    <t>MFVBS43SS3</t>
  </si>
  <si>
    <t>MFGTH44SS3</t>
  </si>
  <si>
    <t>MFVEM41SS3</t>
  </si>
  <si>
    <t>MFKTS41SS3</t>
  </si>
  <si>
    <t>MFMAC41SS4</t>
  </si>
  <si>
    <t>MFMVB41SS4</t>
  </si>
  <si>
    <t>MFMÖS41SS3</t>
  </si>
  <si>
    <t>MFMFS41SS3</t>
  </si>
  <si>
    <t>MFSZM41SS3</t>
  </si>
  <si>
    <t>MFSGG41SS0</t>
  </si>
  <si>
    <t>MFAMG41SS0</t>
  </si>
  <si>
    <t>MFSZA41SS15</t>
  </si>
  <si>
    <t>mény</t>
  </si>
  <si>
    <t>Előz-</t>
  </si>
  <si>
    <t>V. évfolyam</t>
  </si>
  <si>
    <t>9. fv.</t>
  </si>
  <si>
    <t>10. fv.</t>
  </si>
  <si>
    <t>Természettudományos al. ism.</t>
  </si>
  <si>
    <t>15, 20, 21</t>
  </si>
  <si>
    <t>MFTTA41X00</t>
  </si>
  <si>
    <t>Geotechnika I. (Talajmech.)</t>
  </si>
  <si>
    <t>Kontaktórák száma konzultációnként E / GY:</t>
  </si>
  <si>
    <t>Kontaktórák száma konzultációnként összesen:</t>
  </si>
  <si>
    <t>Átlagos óraszám konzultációnként:</t>
  </si>
  <si>
    <t>Kreditek száma:</t>
  </si>
  <si>
    <t>Átllagos kreditérték szemeszterenként:</t>
  </si>
  <si>
    <t>Kollokviumok száma:</t>
  </si>
  <si>
    <t>Folyamatos számonkérések száma:</t>
  </si>
  <si>
    <t>56, 59</t>
  </si>
  <si>
    <t>36, 60</t>
  </si>
  <si>
    <t>szakfelelős</t>
  </si>
  <si>
    <t>0, 1</t>
  </si>
  <si>
    <t>Épülettervezés I.</t>
  </si>
  <si>
    <t>Épülettervezés II.</t>
  </si>
  <si>
    <t>MFMAT43X03</t>
  </si>
  <si>
    <t>Természettudományi alapismeretek 47 kredit 19,58%</t>
  </si>
  <si>
    <t>MFHID41S04</t>
  </si>
  <si>
    <t>MFGTH42S04</t>
  </si>
  <si>
    <t>Szakmai törzsanyag 84 kredit 35,0%</t>
  </si>
  <si>
    <t>MFETE42É03</t>
  </si>
  <si>
    <t>15,20,21</t>
  </si>
  <si>
    <t>Hidrológia és hidrogeo.  I.</t>
  </si>
  <si>
    <t>22,51,52</t>
  </si>
  <si>
    <t>49 56,58</t>
  </si>
  <si>
    <t>mf</t>
  </si>
  <si>
    <t>Műszaki kémia</t>
  </si>
  <si>
    <t>Társadalom ismeretek</t>
  </si>
  <si>
    <t>MFESZ41E05</t>
  </si>
  <si>
    <t>MFESZ42E05</t>
  </si>
  <si>
    <t>MFSZE41M03</t>
  </si>
  <si>
    <t>MFESZ43E05</t>
  </si>
  <si>
    <t>MFETE41E03</t>
  </si>
  <si>
    <t>MFSZE42M03</t>
  </si>
  <si>
    <t>MFMAT40X00</t>
  </si>
  <si>
    <t>MFKEM41X03</t>
  </si>
  <si>
    <t>MFMAM41X04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</si>
</sst>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0"/>
      <name val="Arial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name val="Arial CE"/>
      <family val="2"/>
      <charset val="238"/>
    </font>
    <font>
      <b/>
      <sz val="7"/>
      <name val="Arial"/>
      <family val="2"/>
      <charset val="238"/>
    </font>
    <font>
      <sz val="6"/>
      <name val="Arial"/>
      <family val="2"/>
      <charset val="238"/>
    </font>
    <font>
      <sz val="7"/>
      <name val="Arial"/>
      <family val="2"/>
      <charset val="238"/>
    </font>
    <font>
      <sz val="8"/>
      <color theme="1"/>
      <name val="Arial"/>
      <family val="2"/>
      <charset val="238"/>
    </font>
    <font>
      <sz val="7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4">
    <xf numFmtId="0" fontId="0" fillId="0" borderId="0" xfId="0"/>
    <xf numFmtId="0" fontId="2" fillId="0" borderId="0" xfId="0" applyFont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right" vertical="center"/>
      <protection locked="0"/>
    </xf>
    <xf numFmtId="0" fontId="2" fillId="0" borderId="4" xfId="0" applyFont="1" applyFill="1" applyBorder="1" applyAlignment="1" applyProtection="1">
      <alignment horizontal="right" vertical="center"/>
      <protection locked="0"/>
    </xf>
    <xf numFmtId="0" fontId="2" fillId="0" borderId="5" xfId="0" applyFont="1" applyFill="1" applyBorder="1" applyAlignment="1" applyProtection="1">
      <alignment horizontal="right" vertical="center"/>
      <protection locked="0"/>
    </xf>
    <xf numFmtId="0" fontId="2" fillId="0" borderId="6" xfId="0" applyFont="1" applyFill="1" applyBorder="1" applyAlignment="1" applyProtection="1">
      <alignment horizontal="right" vertical="center"/>
      <protection locked="0"/>
    </xf>
    <xf numFmtId="0" fontId="2" fillId="0" borderId="7" xfId="0" applyFont="1" applyFill="1" applyBorder="1" applyAlignment="1" applyProtection="1">
      <alignment horizontal="right" vertical="center"/>
      <protection locked="0"/>
    </xf>
    <xf numFmtId="0" fontId="2" fillId="0" borderId="8" xfId="0" applyFont="1" applyFill="1" applyBorder="1" applyAlignment="1" applyProtection="1">
      <alignment horizontal="right" vertical="center"/>
      <protection locked="0"/>
    </xf>
    <xf numFmtId="0" fontId="2" fillId="0" borderId="9" xfId="0" applyFont="1" applyFill="1" applyBorder="1" applyAlignment="1" applyProtection="1">
      <alignment horizontal="right" vertical="center"/>
      <protection locked="0"/>
    </xf>
    <xf numFmtId="0" fontId="2" fillId="0" borderId="10" xfId="0" applyFont="1" applyFill="1" applyBorder="1" applyAlignment="1" applyProtection="1">
      <alignment horizontal="right" vertical="center"/>
      <protection locked="0"/>
    </xf>
    <xf numFmtId="0" fontId="2" fillId="0" borderId="11" xfId="0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3" fillId="0" borderId="14" xfId="0" applyFont="1" applyFill="1" applyBorder="1" applyAlignment="1" applyProtection="1">
      <alignment horizontal="left" vertical="center"/>
      <protection locked="0"/>
    </xf>
    <xf numFmtId="0" fontId="2" fillId="0" borderId="10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24" xfId="0" applyFont="1" applyFill="1" applyBorder="1" applyAlignment="1" applyProtection="1">
      <alignment horizontal="right" vertical="center"/>
      <protection locked="0"/>
    </xf>
    <xf numFmtId="0" fontId="2" fillId="0" borderId="25" xfId="0" applyFont="1" applyFill="1" applyBorder="1" applyAlignment="1" applyProtection="1">
      <alignment horizontal="right" vertical="center"/>
      <protection locked="0"/>
    </xf>
    <xf numFmtId="0" fontId="2" fillId="0" borderId="26" xfId="0" applyFont="1" applyFill="1" applyBorder="1" applyAlignment="1">
      <alignment horizontal="left"/>
    </xf>
    <xf numFmtId="0" fontId="2" fillId="0" borderId="15" xfId="0" applyFont="1" applyFill="1" applyBorder="1" applyAlignment="1" applyProtection="1">
      <alignment horizontal="right" vertical="center"/>
      <protection locked="0"/>
    </xf>
    <xf numFmtId="0" fontId="2" fillId="0" borderId="27" xfId="0" applyFont="1" applyFill="1" applyBorder="1" applyAlignment="1" applyProtection="1">
      <alignment horizontal="right" vertical="center"/>
      <protection locked="0"/>
    </xf>
    <xf numFmtId="0" fontId="2" fillId="0" borderId="28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8" xfId="0" applyFont="1" applyBorder="1" applyAlignment="1">
      <alignment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vertical="center"/>
    </xf>
    <xf numFmtId="0" fontId="2" fillId="0" borderId="29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8" fillId="0" borderId="13" xfId="0" applyFont="1" applyFill="1" applyBorder="1"/>
    <xf numFmtId="0" fontId="8" fillId="0" borderId="9" xfId="0" applyFont="1" applyFill="1" applyBorder="1"/>
    <xf numFmtId="0" fontId="8" fillId="0" borderId="12" xfId="0" applyFont="1" applyFill="1" applyBorder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3" fillId="0" borderId="24" xfId="0" applyFont="1" applyFill="1" applyBorder="1" applyAlignment="1" applyProtection="1">
      <alignment vertical="center" wrapText="1"/>
      <protection locked="0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34" xfId="0" applyFont="1" applyFill="1" applyBorder="1" applyAlignment="1" applyProtection="1">
      <alignment vertical="center"/>
      <protection locked="0"/>
    </xf>
    <xf numFmtId="0" fontId="3" fillId="0" borderId="35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44" xfId="0" applyFont="1" applyBorder="1" applyAlignment="1">
      <alignment vertical="center"/>
    </xf>
    <xf numFmtId="0" fontId="2" fillId="0" borderId="45" xfId="0" applyFont="1" applyBorder="1" applyAlignment="1">
      <alignment vertical="center"/>
    </xf>
    <xf numFmtId="0" fontId="3" fillId="0" borderId="36" xfId="0" applyFont="1" applyFill="1" applyBorder="1" applyAlignment="1">
      <alignment horizontal="righ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right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2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right" vertical="center" wrapText="1"/>
    </xf>
    <xf numFmtId="2" fontId="3" fillId="0" borderId="5" xfId="0" applyNumberFormat="1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right" vertical="center" wrapText="1"/>
    </xf>
    <xf numFmtId="0" fontId="3" fillId="0" borderId="55" xfId="0" applyFont="1" applyFill="1" applyBorder="1" applyAlignment="1">
      <alignment horizontal="left" vertical="center" wrapText="1"/>
    </xf>
    <xf numFmtId="2" fontId="3" fillId="0" borderId="47" xfId="0" applyNumberFormat="1" applyFont="1" applyFill="1" applyBorder="1" applyAlignment="1">
      <alignment horizontal="left" vertical="center" wrapText="1"/>
    </xf>
    <xf numFmtId="164" fontId="2" fillId="0" borderId="47" xfId="0" applyNumberFormat="1" applyFont="1" applyFill="1" applyBorder="1" applyAlignment="1">
      <alignment horizontal="center" vertical="center"/>
    </xf>
    <xf numFmtId="9" fontId="2" fillId="0" borderId="8" xfId="0" applyNumberFormat="1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9" fontId="2" fillId="0" borderId="9" xfId="0" applyNumberFormat="1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9" fontId="2" fillId="0" borderId="19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9" fontId="2" fillId="0" borderId="16" xfId="0" applyNumberFormat="1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/>
    <xf numFmtId="0" fontId="2" fillId="0" borderId="0" xfId="0" applyFont="1" applyAlignment="1">
      <alignment horizontal="center" vertical="center"/>
    </xf>
    <xf numFmtId="0" fontId="3" fillId="0" borderId="46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right" vertical="center" wrapText="1"/>
    </xf>
    <xf numFmtId="2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right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2" fillId="0" borderId="13" xfId="0" applyFont="1" applyFill="1" applyBorder="1" applyAlignment="1">
      <alignment horizontal="left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4" fillId="2" borderId="59" xfId="0" applyFont="1" applyFill="1" applyBorder="1" applyAlignment="1">
      <alignment horizontal="center" vertical="center"/>
    </xf>
    <xf numFmtId="0" fontId="4" fillId="2" borderId="60" xfId="0" applyFont="1" applyFill="1" applyBorder="1" applyAlignment="1">
      <alignment horizontal="center" vertical="center"/>
    </xf>
    <xf numFmtId="1" fontId="4" fillId="2" borderId="61" xfId="0" applyNumberFormat="1" applyFont="1" applyFill="1" applyBorder="1" applyAlignment="1">
      <alignment horizontal="center" vertical="center"/>
    </xf>
    <xf numFmtId="0" fontId="4" fillId="2" borderId="62" xfId="0" applyFont="1" applyFill="1" applyBorder="1" applyAlignment="1">
      <alignment horizontal="center" vertical="center"/>
    </xf>
    <xf numFmtId="0" fontId="4" fillId="2" borderId="61" xfId="0" applyFont="1" applyFill="1" applyBorder="1" applyAlignment="1">
      <alignment horizontal="center" vertical="center"/>
    </xf>
    <xf numFmtId="0" fontId="4" fillId="2" borderId="63" xfId="0" applyFont="1" applyFill="1" applyBorder="1" applyAlignment="1">
      <alignment horizontal="center" vertical="center"/>
    </xf>
    <xf numFmtId="0" fontId="4" fillId="2" borderId="49" xfId="0" applyFont="1" applyFill="1" applyBorder="1" applyAlignment="1">
      <alignment horizontal="center" vertical="center"/>
    </xf>
    <xf numFmtId="1" fontId="4" fillId="2" borderId="49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49" fontId="2" fillId="0" borderId="0" xfId="0" applyNumberFormat="1" applyFont="1" applyBorder="1"/>
    <xf numFmtId="0" fontId="2" fillId="0" borderId="2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/>
    </xf>
    <xf numFmtId="0" fontId="2" fillId="0" borderId="5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3" xfId="0" applyFont="1" applyFill="1" applyBorder="1" applyAlignment="1">
      <alignment vertical="center"/>
    </xf>
    <xf numFmtId="0" fontId="2" fillId="0" borderId="49" xfId="0" applyFont="1" applyFill="1" applyBorder="1" applyAlignment="1">
      <alignment vertical="center"/>
    </xf>
    <xf numFmtId="0" fontId="2" fillId="0" borderId="44" xfId="0" applyFont="1" applyFill="1" applyBorder="1" applyAlignment="1">
      <alignment vertical="center" wrapText="1"/>
    </xf>
    <xf numFmtId="0" fontId="2" fillId="0" borderId="19" xfId="0" applyFont="1" applyFill="1" applyBorder="1" applyAlignment="1" applyProtection="1">
      <alignment horizontal="right" vertical="center"/>
      <protection locked="0"/>
    </xf>
    <xf numFmtId="0" fontId="1" fillId="0" borderId="18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 wrapText="1"/>
    </xf>
    <xf numFmtId="0" fontId="2" fillId="0" borderId="8" xfId="0" applyFont="1" applyBorder="1" applyAlignment="1">
      <alignment horizontal="right" vertical="center"/>
    </xf>
    <xf numFmtId="0" fontId="1" fillId="0" borderId="17" xfId="0" applyFont="1" applyFill="1" applyBorder="1" applyAlignment="1">
      <alignment vertical="center" wrapText="1"/>
    </xf>
    <xf numFmtId="0" fontId="2" fillId="0" borderId="32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55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1" fillId="0" borderId="27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left" vertical="center" wrapText="1"/>
    </xf>
    <xf numFmtId="164" fontId="1" fillId="0" borderId="16" xfId="0" applyNumberFormat="1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1" fillId="0" borderId="3" xfId="0" applyFont="1" applyBorder="1" applyAlignment="1">
      <alignment vertical="center" wrapText="1"/>
    </xf>
    <xf numFmtId="0" fontId="1" fillId="0" borderId="6" xfId="0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 applyProtection="1">
      <alignment vertical="center"/>
      <protection locked="0"/>
    </xf>
    <xf numFmtId="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2" fillId="0" borderId="64" xfId="0" applyFont="1" applyFill="1" applyBorder="1" applyAlignment="1">
      <alignment horizontal="center" vertical="center"/>
    </xf>
    <xf numFmtId="1" fontId="1" fillId="0" borderId="8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9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/>
    </xf>
    <xf numFmtId="0" fontId="9" fillId="0" borderId="9" xfId="0" applyFont="1" applyFill="1" applyBorder="1"/>
    <xf numFmtId="0" fontId="7" fillId="0" borderId="9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vertical="center" wrapText="1"/>
    </xf>
    <xf numFmtId="0" fontId="2" fillId="0" borderId="51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38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55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5" xfId="0" applyFont="1" applyBorder="1" applyAlignment="1">
      <alignment horizontal="center" vertical="center" textRotation="90" wrapText="1"/>
    </xf>
    <xf numFmtId="0" fontId="2" fillId="0" borderId="47" xfId="0" applyFont="1" applyBorder="1" applyAlignment="1">
      <alignment horizontal="center" vertical="center" textRotation="90" wrapText="1"/>
    </xf>
    <xf numFmtId="0" fontId="3" fillId="0" borderId="3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2" fillId="0" borderId="10" xfId="0" applyFont="1" applyFill="1" applyBorder="1" applyAlignment="1" applyProtection="1">
      <alignment horizontal="center" vertical="center" textRotation="90"/>
      <protection locked="0"/>
    </xf>
    <xf numFmtId="0" fontId="2" fillId="0" borderId="11" xfId="0" applyFont="1" applyFill="1" applyBorder="1" applyAlignment="1" applyProtection="1">
      <alignment horizontal="center" vertical="center" textRotation="90"/>
      <protection locked="0"/>
    </xf>
    <xf numFmtId="0" fontId="3" fillId="0" borderId="24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36" xfId="0" applyFont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 textRotation="90" wrapText="1"/>
    </xf>
    <xf numFmtId="0" fontId="2" fillId="0" borderId="46" xfId="0" applyFont="1" applyBorder="1" applyAlignment="1">
      <alignment horizontal="center" vertical="center" textRotation="90" wrapText="1"/>
    </xf>
    <xf numFmtId="0" fontId="2" fillId="0" borderId="36" xfId="0" applyFont="1" applyBorder="1" applyAlignment="1">
      <alignment horizontal="center" vertical="center" textRotation="90" wrapText="1"/>
    </xf>
    <xf numFmtId="0" fontId="2" fillId="0" borderId="36" xfId="0" applyFont="1" applyFill="1" applyBorder="1" applyAlignment="1">
      <alignment horizontal="center" vertical="center" textRotation="90" wrapText="1"/>
    </xf>
    <xf numFmtId="0" fontId="2" fillId="0" borderId="4" xfId="0" applyFont="1" applyFill="1" applyBorder="1" applyAlignment="1">
      <alignment horizontal="center" vertical="center" textRotation="90" wrapText="1"/>
    </xf>
    <xf numFmtId="0" fontId="2" fillId="0" borderId="46" xfId="0" applyFont="1" applyFill="1" applyBorder="1" applyAlignment="1">
      <alignment horizontal="center" vertical="center" textRotation="90" wrapText="1"/>
    </xf>
    <xf numFmtId="0" fontId="2" fillId="0" borderId="38" xfId="0" applyFont="1" applyFill="1" applyBorder="1" applyAlignment="1">
      <alignment horizontal="center" vertical="center" textRotation="90" wrapText="1"/>
    </xf>
    <xf numFmtId="0" fontId="2" fillId="0" borderId="0" xfId="0" applyFont="1" applyFill="1" applyBorder="1" applyAlignment="1">
      <alignment horizontal="center" vertical="center" textRotation="90" wrapText="1"/>
    </xf>
    <xf numFmtId="0" fontId="2" fillId="0" borderId="55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5" xfId="0" applyFont="1" applyFill="1" applyBorder="1" applyAlignment="1">
      <alignment horizontal="center" vertical="center" textRotation="90" wrapText="1"/>
    </xf>
    <xf numFmtId="0" fontId="2" fillId="0" borderId="47" xfId="0" applyFont="1" applyFill="1" applyBorder="1" applyAlignment="1">
      <alignment horizontal="center" vertical="center" textRotation="90" wrapText="1"/>
    </xf>
    <xf numFmtId="0" fontId="2" fillId="0" borderId="66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67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7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46" xfId="0" applyFont="1" applyBorder="1" applyAlignment="1">
      <alignment horizontal="left" vertical="center" wrapText="1"/>
    </xf>
    <xf numFmtId="0" fontId="2" fillId="0" borderId="58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1" fillId="0" borderId="36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37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78"/>
  <sheetViews>
    <sheetView topLeftCell="A22" zoomScale="150" zoomScaleNormal="150" workbookViewId="0">
      <selection activeCell="E41" sqref="E41"/>
    </sheetView>
  </sheetViews>
  <sheetFormatPr defaultRowHeight="11.25" x14ac:dyDescent="0.2"/>
  <cols>
    <col min="1" max="2" width="2.28515625" style="78" customWidth="1"/>
    <col min="3" max="3" width="0.42578125" style="79" customWidth="1"/>
    <col min="4" max="4" width="3" style="79" customWidth="1"/>
    <col min="5" max="5" width="20.85546875" style="80" customWidth="1"/>
    <col min="6" max="6" width="11.140625" style="79" customWidth="1"/>
    <col min="7" max="7" width="3" style="171" customWidth="1"/>
    <col min="8" max="17" width="2.42578125" style="78" customWidth="1"/>
    <col min="18" max="21" width="2.42578125" style="171" customWidth="1"/>
    <col min="22" max="27" width="2.42578125" style="78" customWidth="1"/>
    <col min="28" max="28" width="4" style="78" customWidth="1"/>
    <col min="29" max="29" width="5.85546875" style="78" customWidth="1"/>
    <col min="30" max="30" width="5" style="78" customWidth="1"/>
    <col min="31" max="31" width="4.42578125" style="227" customWidth="1"/>
    <col min="32" max="32" width="3.7109375" style="227" customWidth="1"/>
    <col min="33" max="16384" width="9.140625" style="78"/>
  </cols>
  <sheetData>
    <row r="1" spans="1:33" ht="11.25" customHeight="1" x14ac:dyDescent="0.2">
      <c r="A1" s="82" t="s">
        <v>0</v>
      </c>
      <c r="F1" s="312" t="s">
        <v>170</v>
      </c>
      <c r="G1" s="312"/>
      <c r="H1" s="312"/>
      <c r="I1" s="312"/>
      <c r="J1" s="312"/>
      <c r="K1" s="312"/>
      <c r="AC1" s="81" t="s">
        <v>58</v>
      </c>
      <c r="AE1" s="229"/>
      <c r="AF1" s="22"/>
    </row>
    <row r="2" spans="1:33" ht="11.25" customHeight="1" x14ac:dyDescent="0.2">
      <c r="A2" s="82" t="s">
        <v>80</v>
      </c>
      <c r="D2" s="83"/>
      <c r="F2" s="312" t="s">
        <v>59</v>
      </c>
      <c r="G2" s="312"/>
      <c r="H2" s="312"/>
      <c r="I2" s="312"/>
      <c r="J2" s="312"/>
      <c r="K2" s="312"/>
      <c r="N2" s="29"/>
      <c r="O2" s="29"/>
      <c r="P2" s="29"/>
      <c r="Q2" s="29"/>
      <c r="R2" s="86"/>
      <c r="S2" s="86"/>
      <c r="T2" s="86"/>
      <c r="U2" s="86"/>
      <c r="V2" s="29"/>
      <c r="W2" s="29"/>
      <c r="X2" s="29"/>
      <c r="Y2" s="29"/>
      <c r="Z2" s="29"/>
      <c r="AA2" s="29"/>
      <c r="AB2" s="29"/>
      <c r="AC2" s="84"/>
      <c r="AD2" s="29"/>
      <c r="AE2" s="203"/>
      <c r="AF2" s="207"/>
      <c r="AG2" s="29"/>
    </row>
    <row r="3" spans="1:33" ht="11.25" customHeight="1" thickBot="1" x14ac:dyDescent="0.25">
      <c r="A3" s="82"/>
      <c r="D3" s="83"/>
      <c r="F3" s="179"/>
      <c r="G3" s="179"/>
      <c r="H3" s="179"/>
      <c r="I3" s="179"/>
      <c r="J3" s="179"/>
      <c r="K3" s="179"/>
      <c r="N3" s="29"/>
      <c r="O3" s="29"/>
      <c r="P3" s="29"/>
      <c r="Q3" s="29"/>
      <c r="R3" s="86"/>
      <c r="S3" s="86"/>
      <c r="T3" s="86"/>
      <c r="U3" s="86"/>
      <c r="V3" s="29"/>
      <c r="W3" s="29"/>
      <c r="X3" s="29"/>
      <c r="Y3" s="29"/>
      <c r="Z3" s="29"/>
      <c r="AA3" s="29"/>
      <c r="AB3" s="29"/>
      <c r="AC3" s="87" t="s">
        <v>162</v>
      </c>
      <c r="AD3" s="29"/>
      <c r="AE3" s="203"/>
      <c r="AF3" s="198"/>
      <c r="AG3" s="29"/>
    </row>
    <row r="4" spans="1:33" ht="11.25" customHeight="1" x14ac:dyDescent="0.2">
      <c r="A4" s="319" t="s">
        <v>1</v>
      </c>
      <c r="B4" s="320"/>
      <c r="C4" s="321"/>
      <c r="D4" s="325" t="s">
        <v>56</v>
      </c>
      <c r="E4" s="88" t="s">
        <v>39</v>
      </c>
      <c r="F4" s="89"/>
      <c r="G4" s="90"/>
      <c r="H4" s="327" t="s">
        <v>2</v>
      </c>
      <c r="I4" s="307"/>
      <c r="J4" s="307"/>
      <c r="K4" s="328"/>
      <c r="L4" s="306" t="s">
        <v>3</v>
      </c>
      <c r="M4" s="307"/>
      <c r="N4" s="307"/>
      <c r="O4" s="328"/>
      <c r="P4" s="91" t="s">
        <v>4</v>
      </c>
      <c r="Q4" s="92"/>
      <c r="R4" s="224"/>
      <c r="S4" s="225"/>
      <c r="T4" s="306" t="s">
        <v>5</v>
      </c>
      <c r="U4" s="307"/>
      <c r="V4" s="307"/>
      <c r="W4" s="308"/>
      <c r="X4" s="306" t="s">
        <v>247</v>
      </c>
      <c r="Y4" s="307"/>
      <c r="Z4" s="307"/>
      <c r="AA4" s="308"/>
      <c r="AB4" s="93"/>
      <c r="AC4" s="210" t="s">
        <v>246</v>
      </c>
      <c r="AE4" s="229"/>
      <c r="AF4" s="260"/>
    </row>
    <row r="5" spans="1:33" ht="11.25" customHeight="1" thickBot="1" x14ac:dyDescent="0.25">
      <c r="A5" s="322"/>
      <c r="B5" s="323"/>
      <c r="C5" s="324"/>
      <c r="D5" s="326"/>
      <c r="E5" s="95" t="s">
        <v>40</v>
      </c>
      <c r="F5" s="96" t="s">
        <v>41</v>
      </c>
      <c r="G5" s="184" t="s">
        <v>150</v>
      </c>
      <c r="H5" s="311" t="s">
        <v>6</v>
      </c>
      <c r="I5" s="293"/>
      <c r="J5" s="292" t="s">
        <v>7</v>
      </c>
      <c r="K5" s="293"/>
      <c r="L5" s="292" t="s">
        <v>8</v>
      </c>
      <c r="M5" s="293"/>
      <c r="N5" s="292" t="s">
        <v>9</v>
      </c>
      <c r="O5" s="293"/>
      <c r="P5" s="292" t="s">
        <v>10</v>
      </c>
      <c r="Q5" s="293"/>
      <c r="R5" s="292" t="s">
        <v>11</v>
      </c>
      <c r="S5" s="293"/>
      <c r="T5" s="292" t="s">
        <v>12</v>
      </c>
      <c r="U5" s="293"/>
      <c r="V5" s="292" t="s">
        <v>13</v>
      </c>
      <c r="W5" s="309"/>
      <c r="X5" s="292" t="s">
        <v>248</v>
      </c>
      <c r="Y5" s="293"/>
      <c r="Z5" s="292" t="s">
        <v>249</v>
      </c>
      <c r="AA5" s="309"/>
      <c r="AB5" s="2" t="s">
        <v>14</v>
      </c>
      <c r="AC5" s="211" t="s">
        <v>245</v>
      </c>
      <c r="AE5" s="229"/>
      <c r="AF5" s="203"/>
    </row>
    <row r="6" spans="1:33" ht="11.25" customHeight="1" thickBot="1" x14ac:dyDescent="0.25">
      <c r="A6" s="30" t="s">
        <v>15</v>
      </c>
      <c r="B6" s="98"/>
      <c r="C6" s="99"/>
      <c r="D6" s="100"/>
      <c r="E6" s="3"/>
      <c r="F6" s="24"/>
      <c r="G6" s="4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6"/>
      <c r="AC6" s="7"/>
      <c r="AE6" s="229"/>
      <c r="AF6" s="203"/>
    </row>
    <row r="7" spans="1:33" ht="11.25" customHeight="1" x14ac:dyDescent="0.2">
      <c r="A7" s="330" t="s">
        <v>268</v>
      </c>
      <c r="B7" s="331"/>
      <c r="C7" s="332"/>
      <c r="D7" s="220">
        <v>0</v>
      </c>
      <c r="E7" s="218" t="s">
        <v>250</v>
      </c>
      <c r="F7" s="247" t="s">
        <v>252</v>
      </c>
      <c r="G7" s="241" t="s">
        <v>277</v>
      </c>
      <c r="H7" s="130">
        <v>0</v>
      </c>
      <c r="I7" s="132">
        <v>2</v>
      </c>
      <c r="J7" s="130"/>
      <c r="K7" s="132"/>
      <c r="L7" s="130"/>
      <c r="M7" s="132"/>
      <c r="N7" s="130"/>
      <c r="O7" s="132"/>
      <c r="P7" s="130"/>
      <c r="Q7" s="132"/>
      <c r="R7" s="130"/>
      <c r="S7" s="132"/>
      <c r="T7" s="130"/>
      <c r="U7" s="132"/>
      <c r="V7" s="130"/>
      <c r="W7" s="132"/>
      <c r="X7" s="130"/>
      <c r="Y7" s="132"/>
      <c r="Z7" s="130"/>
      <c r="AA7" s="130"/>
      <c r="AB7" s="264">
        <v>0</v>
      </c>
      <c r="AC7" s="236"/>
      <c r="AE7" s="229"/>
      <c r="AF7" s="230"/>
    </row>
    <row r="8" spans="1:33" ht="11.25" customHeight="1" x14ac:dyDescent="0.2">
      <c r="A8" s="313"/>
      <c r="B8" s="314"/>
      <c r="C8" s="315"/>
      <c r="D8" s="53">
        <v>1</v>
      </c>
      <c r="E8" s="19" t="s">
        <v>42</v>
      </c>
      <c r="F8" s="34" t="s">
        <v>171</v>
      </c>
      <c r="G8" s="106" t="s">
        <v>16</v>
      </c>
      <c r="H8" s="17">
        <v>2</v>
      </c>
      <c r="I8" s="17">
        <v>2</v>
      </c>
      <c r="J8" s="102"/>
      <c r="K8" s="17"/>
      <c r="L8" s="214"/>
      <c r="M8" s="215"/>
      <c r="N8" s="102"/>
      <c r="O8" s="17"/>
      <c r="P8" s="102"/>
      <c r="Q8" s="103"/>
      <c r="R8" s="102"/>
      <c r="S8" s="17"/>
      <c r="T8" s="102"/>
      <c r="U8" s="103"/>
      <c r="V8" s="17"/>
      <c r="W8" s="17"/>
      <c r="X8" s="102"/>
      <c r="Y8" s="103"/>
      <c r="Z8" s="102"/>
      <c r="AA8" s="17"/>
      <c r="AB8" s="106">
        <v>5</v>
      </c>
      <c r="AC8" s="237"/>
      <c r="AE8" s="229"/>
      <c r="AF8" s="230"/>
    </row>
    <row r="9" spans="1:33" ht="11.25" customHeight="1" x14ac:dyDescent="0.2">
      <c r="A9" s="313"/>
      <c r="B9" s="314"/>
      <c r="C9" s="315"/>
      <c r="D9" s="14">
        <f>D8+1</f>
        <v>2</v>
      </c>
      <c r="E9" s="36" t="s">
        <v>43</v>
      </c>
      <c r="F9" s="32" t="s">
        <v>172</v>
      </c>
      <c r="G9" s="61" t="s">
        <v>16</v>
      </c>
      <c r="H9" s="57"/>
      <c r="I9" s="57"/>
      <c r="J9" s="55">
        <v>2</v>
      </c>
      <c r="K9" s="57">
        <v>2</v>
      </c>
      <c r="L9" s="55"/>
      <c r="M9" s="58"/>
      <c r="N9" s="55"/>
      <c r="O9" s="57"/>
      <c r="P9" s="55"/>
      <c r="Q9" s="58"/>
      <c r="R9" s="55"/>
      <c r="S9" s="149"/>
      <c r="T9" s="150"/>
      <c r="U9" s="213"/>
      <c r="V9" s="107"/>
      <c r="W9" s="108"/>
      <c r="X9" s="55"/>
      <c r="Y9" s="58"/>
      <c r="Z9" s="69"/>
      <c r="AA9" s="107"/>
      <c r="AB9" s="61">
        <v>5</v>
      </c>
      <c r="AC9" s="238" t="s">
        <v>264</v>
      </c>
      <c r="AE9" s="229"/>
      <c r="AF9" s="230"/>
    </row>
    <row r="10" spans="1:33" ht="11.25" customHeight="1" x14ac:dyDescent="0.2">
      <c r="A10" s="313"/>
      <c r="B10" s="314"/>
      <c r="C10" s="315"/>
      <c r="D10" s="14">
        <f>D9+1</f>
        <v>3</v>
      </c>
      <c r="E10" s="36" t="s">
        <v>60</v>
      </c>
      <c r="F10" s="269" t="s">
        <v>267</v>
      </c>
      <c r="G10" s="61" t="s">
        <v>16</v>
      </c>
      <c r="H10" s="57"/>
      <c r="I10" s="57"/>
      <c r="J10" s="55"/>
      <c r="K10" s="57"/>
      <c r="L10" s="55">
        <v>1</v>
      </c>
      <c r="M10" s="58">
        <v>2</v>
      </c>
      <c r="N10" s="55"/>
      <c r="O10" s="57"/>
      <c r="P10" s="55"/>
      <c r="Q10" s="58"/>
      <c r="R10" s="55"/>
      <c r="S10" s="149"/>
      <c r="T10" s="150"/>
      <c r="U10" s="213"/>
      <c r="V10" s="107"/>
      <c r="W10" s="108"/>
      <c r="X10" s="55"/>
      <c r="Y10" s="58"/>
      <c r="Z10" s="69"/>
      <c r="AA10" s="107"/>
      <c r="AB10" s="61">
        <v>3</v>
      </c>
      <c r="AC10" s="238">
        <v>2</v>
      </c>
      <c r="AE10" s="229"/>
      <c r="AF10" s="230"/>
    </row>
    <row r="11" spans="1:33" ht="11.25" customHeight="1" x14ac:dyDescent="0.2">
      <c r="A11" s="313"/>
      <c r="B11" s="314"/>
      <c r="C11" s="315"/>
      <c r="D11" s="14">
        <v>4</v>
      </c>
      <c r="E11" s="36" t="s">
        <v>44</v>
      </c>
      <c r="F11" s="269" t="s">
        <v>286</v>
      </c>
      <c r="G11" s="61" t="s">
        <v>45</v>
      </c>
      <c r="H11" s="57"/>
      <c r="I11" s="57"/>
      <c r="J11" s="55"/>
      <c r="K11" s="57"/>
      <c r="L11" s="55">
        <v>0</v>
      </c>
      <c r="M11" s="58">
        <v>0</v>
      </c>
      <c r="N11" s="55"/>
      <c r="O11" s="57"/>
      <c r="P11" s="55"/>
      <c r="Q11" s="58"/>
      <c r="R11" s="55"/>
      <c r="S11" s="149"/>
      <c r="T11" s="150"/>
      <c r="U11" s="213"/>
      <c r="V11" s="107"/>
      <c r="W11" s="108"/>
      <c r="X11" s="55"/>
      <c r="Y11" s="58"/>
      <c r="Z11" s="69"/>
      <c r="AA11" s="107"/>
      <c r="AB11" s="61">
        <v>0</v>
      </c>
      <c r="AC11" s="238"/>
      <c r="AE11" s="229"/>
      <c r="AF11" s="230"/>
    </row>
    <row r="12" spans="1:33" ht="11.25" customHeight="1" x14ac:dyDescent="0.2">
      <c r="A12" s="313"/>
      <c r="B12" s="314"/>
      <c r="C12" s="315"/>
      <c r="D12" s="14">
        <v>5</v>
      </c>
      <c r="E12" s="36" t="s">
        <v>69</v>
      </c>
      <c r="F12" s="32" t="s">
        <v>173</v>
      </c>
      <c r="G12" s="61" t="s">
        <v>16</v>
      </c>
      <c r="H12" s="57">
        <v>2</v>
      </c>
      <c r="I12" s="57">
        <v>2</v>
      </c>
      <c r="J12" s="55"/>
      <c r="K12" s="57"/>
      <c r="L12" s="55"/>
      <c r="M12" s="58"/>
      <c r="N12" s="55"/>
      <c r="O12" s="57"/>
      <c r="P12" s="55"/>
      <c r="Q12" s="58"/>
      <c r="R12" s="55"/>
      <c r="S12" s="57"/>
      <c r="T12" s="55"/>
      <c r="U12" s="58"/>
      <c r="V12" s="57"/>
      <c r="W12" s="58"/>
      <c r="X12" s="55"/>
      <c r="Y12" s="58"/>
      <c r="Z12" s="55"/>
      <c r="AA12" s="57"/>
      <c r="AB12" s="61">
        <v>5</v>
      </c>
      <c r="AC12" s="238"/>
      <c r="AE12" s="229"/>
      <c r="AF12" s="230"/>
    </row>
    <row r="13" spans="1:33" ht="11.25" customHeight="1" x14ac:dyDescent="0.2">
      <c r="A13" s="313"/>
      <c r="B13" s="314"/>
      <c r="C13" s="315"/>
      <c r="D13" s="14">
        <f>D12+1</f>
        <v>6</v>
      </c>
      <c r="E13" s="36" t="s">
        <v>79</v>
      </c>
      <c r="F13" s="32" t="s">
        <v>174</v>
      </c>
      <c r="G13" s="61" t="s">
        <v>16</v>
      </c>
      <c r="H13" s="57"/>
      <c r="I13" s="57"/>
      <c r="J13" s="55">
        <v>2</v>
      </c>
      <c r="K13" s="57">
        <v>2</v>
      </c>
      <c r="L13" s="55"/>
      <c r="M13" s="58"/>
      <c r="N13" s="55"/>
      <c r="O13" s="57"/>
      <c r="P13" s="55"/>
      <c r="Q13" s="58"/>
      <c r="R13" s="55"/>
      <c r="S13" s="57"/>
      <c r="T13" s="55"/>
      <c r="U13" s="58"/>
      <c r="V13" s="57"/>
      <c r="W13" s="58"/>
      <c r="X13" s="55"/>
      <c r="Y13" s="58"/>
      <c r="Z13" s="55"/>
      <c r="AA13" s="57"/>
      <c r="AB13" s="61">
        <v>5</v>
      </c>
      <c r="AC13" s="238">
        <v>5</v>
      </c>
      <c r="AE13" s="229"/>
      <c r="AF13" s="230"/>
    </row>
    <row r="14" spans="1:33" ht="11.25" customHeight="1" x14ac:dyDescent="0.2">
      <c r="A14" s="313"/>
      <c r="B14" s="314"/>
      <c r="C14" s="315"/>
      <c r="D14" s="14">
        <v>7</v>
      </c>
      <c r="E14" s="36" t="s">
        <v>88</v>
      </c>
      <c r="F14" s="32" t="s">
        <v>175</v>
      </c>
      <c r="G14" s="61" t="s">
        <v>16</v>
      </c>
      <c r="H14" s="57"/>
      <c r="I14" s="57"/>
      <c r="J14" s="55"/>
      <c r="K14" s="57"/>
      <c r="L14" s="55">
        <v>2</v>
      </c>
      <c r="M14" s="58">
        <v>2</v>
      </c>
      <c r="N14" s="55"/>
      <c r="O14" s="57"/>
      <c r="P14" s="55"/>
      <c r="Q14" s="58"/>
      <c r="R14" s="55"/>
      <c r="S14" s="57"/>
      <c r="T14" s="55"/>
      <c r="U14" s="58"/>
      <c r="V14" s="57"/>
      <c r="W14" s="58"/>
      <c r="X14" s="55"/>
      <c r="Y14" s="58"/>
      <c r="Z14" s="55"/>
      <c r="AA14" s="57"/>
      <c r="AB14" s="61">
        <v>5</v>
      </c>
      <c r="AC14" s="238">
        <v>6</v>
      </c>
      <c r="AE14" s="229"/>
      <c r="AF14" s="230"/>
    </row>
    <row r="15" spans="1:33" ht="11.25" customHeight="1" x14ac:dyDescent="0.2">
      <c r="A15" s="313"/>
      <c r="B15" s="314"/>
      <c r="C15" s="315"/>
      <c r="D15" s="14">
        <v>8</v>
      </c>
      <c r="E15" s="36" t="s">
        <v>46</v>
      </c>
      <c r="F15" s="32" t="s">
        <v>176</v>
      </c>
      <c r="G15" s="61" t="s">
        <v>45</v>
      </c>
      <c r="H15" s="57"/>
      <c r="I15" s="57"/>
      <c r="J15" s="55"/>
      <c r="K15" s="57"/>
      <c r="L15" s="55">
        <v>0</v>
      </c>
      <c r="M15" s="58">
        <v>0</v>
      </c>
      <c r="N15" s="55"/>
      <c r="O15" s="57"/>
      <c r="P15" s="55"/>
      <c r="Q15" s="58"/>
      <c r="R15" s="55"/>
      <c r="S15" s="57"/>
      <c r="T15" s="55"/>
      <c r="U15" s="58"/>
      <c r="V15" s="57"/>
      <c r="W15" s="58"/>
      <c r="X15" s="55"/>
      <c r="Y15" s="58"/>
      <c r="Z15" s="55"/>
      <c r="AA15" s="57"/>
      <c r="AB15" s="61">
        <v>0</v>
      </c>
      <c r="AC15" s="238"/>
      <c r="AE15" s="229"/>
      <c r="AF15" s="230"/>
    </row>
    <row r="16" spans="1:33" ht="11.25" customHeight="1" x14ac:dyDescent="0.2">
      <c r="A16" s="313"/>
      <c r="B16" s="314"/>
      <c r="C16" s="315"/>
      <c r="D16" s="14">
        <v>9</v>
      </c>
      <c r="E16" s="36" t="s">
        <v>17</v>
      </c>
      <c r="F16" s="32" t="s">
        <v>177</v>
      </c>
      <c r="G16" s="61" t="s">
        <v>16</v>
      </c>
      <c r="H16" s="57">
        <v>1</v>
      </c>
      <c r="I16" s="57">
        <v>1</v>
      </c>
      <c r="J16" s="55"/>
      <c r="K16" s="57"/>
      <c r="L16" s="55"/>
      <c r="M16" s="58"/>
      <c r="N16" s="55"/>
      <c r="O16" s="57"/>
      <c r="P16" s="55"/>
      <c r="Q16" s="58"/>
      <c r="R16" s="55"/>
      <c r="S16" s="57"/>
      <c r="T16" s="55"/>
      <c r="U16" s="58"/>
      <c r="V16" s="57"/>
      <c r="W16" s="58"/>
      <c r="X16" s="55"/>
      <c r="Y16" s="58"/>
      <c r="Z16" s="55"/>
      <c r="AA16" s="57"/>
      <c r="AB16" s="61">
        <v>4</v>
      </c>
      <c r="AC16" s="238"/>
      <c r="AE16" s="229"/>
      <c r="AF16" s="230"/>
    </row>
    <row r="17" spans="1:32" ht="11.25" customHeight="1" x14ac:dyDescent="0.2">
      <c r="A17" s="313"/>
      <c r="B17" s="314"/>
      <c r="C17" s="315"/>
      <c r="D17" s="14">
        <v>10</v>
      </c>
      <c r="E17" s="36" t="s">
        <v>18</v>
      </c>
      <c r="F17" s="32" t="s">
        <v>178</v>
      </c>
      <c r="G17" s="61" t="s">
        <v>89</v>
      </c>
      <c r="H17" s="57">
        <v>1</v>
      </c>
      <c r="I17" s="57">
        <v>1</v>
      </c>
      <c r="J17" s="55"/>
      <c r="K17" s="57"/>
      <c r="L17" s="55"/>
      <c r="M17" s="58"/>
      <c r="N17" s="55"/>
      <c r="O17" s="57"/>
      <c r="P17" s="55"/>
      <c r="Q17" s="58"/>
      <c r="R17" s="55"/>
      <c r="S17" s="149"/>
      <c r="T17" s="150"/>
      <c r="U17" s="213"/>
      <c r="V17" s="107"/>
      <c r="W17" s="108"/>
      <c r="X17" s="55"/>
      <c r="Y17" s="58"/>
      <c r="Z17" s="69"/>
      <c r="AA17" s="107"/>
      <c r="AB17" s="61">
        <v>3</v>
      </c>
      <c r="AC17" s="238"/>
      <c r="AE17" s="229"/>
      <c r="AF17" s="230"/>
    </row>
    <row r="18" spans="1:32" ht="11.25" customHeight="1" x14ac:dyDescent="0.2">
      <c r="A18" s="313"/>
      <c r="B18" s="314"/>
      <c r="C18" s="315"/>
      <c r="D18" s="14">
        <v>11</v>
      </c>
      <c r="E18" s="221" t="s">
        <v>278</v>
      </c>
      <c r="F18" s="269" t="s">
        <v>287</v>
      </c>
      <c r="G18" s="61" t="s">
        <v>16</v>
      </c>
      <c r="H18" s="57">
        <v>1</v>
      </c>
      <c r="I18" s="57">
        <v>1</v>
      </c>
      <c r="J18" s="55"/>
      <c r="K18" s="58"/>
      <c r="L18" s="21"/>
      <c r="M18" s="21"/>
      <c r="N18" s="55"/>
      <c r="O18" s="57"/>
      <c r="P18" s="55"/>
      <c r="Q18" s="58"/>
      <c r="R18" s="55"/>
      <c r="S18" s="149"/>
      <c r="T18" s="150"/>
      <c r="U18" s="213"/>
      <c r="V18" s="107"/>
      <c r="W18" s="108"/>
      <c r="X18" s="55"/>
      <c r="Y18" s="58"/>
      <c r="Z18" s="69"/>
      <c r="AA18" s="107"/>
      <c r="AB18" s="61">
        <v>3</v>
      </c>
      <c r="AC18" s="238"/>
      <c r="AE18" s="229"/>
      <c r="AF18" s="230"/>
    </row>
    <row r="19" spans="1:32" ht="11.25" customHeight="1" x14ac:dyDescent="0.2">
      <c r="A19" s="313"/>
      <c r="B19" s="314"/>
      <c r="C19" s="315"/>
      <c r="D19" s="14">
        <v>12</v>
      </c>
      <c r="E19" s="36" t="s">
        <v>19</v>
      </c>
      <c r="F19" s="32" t="s">
        <v>179</v>
      </c>
      <c r="G19" s="61" t="s">
        <v>16</v>
      </c>
      <c r="H19" s="57"/>
      <c r="I19" s="58"/>
      <c r="J19" s="21">
        <v>1</v>
      </c>
      <c r="K19" s="21">
        <v>1</v>
      </c>
      <c r="L19" s="55"/>
      <c r="M19" s="58"/>
      <c r="N19" s="55"/>
      <c r="O19" s="57"/>
      <c r="P19" s="55"/>
      <c r="Q19" s="58"/>
      <c r="R19" s="55"/>
      <c r="S19" s="149"/>
      <c r="T19" s="150"/>
      <c r="U19" s="213"/>
      <c r="V19" s="107"/>
      <c r="W19" s="108"/>
      <c r="X19" s="55"/>
      <c r="Y19" s="58"/>
      <c r="Z19" s="69"/>
      <c r="AA19" s="107"/>
      <c r="AB19" s="61">
        <v>3</v>
      </c>
      <c r="AC19" s="238"/>
      <c r="AE19" s="229"/>
      <c r="AF19" s="230"/>
    </row>
    <row r="20" spans="1:32" ht="11.25" customHeight="1" x14ac:dyDescent="0.2">
      <c r="A20" s="313"/>
      <c r="B20" s="314"/>
      <c r="C20" s="315"/>
      <c r="D20" s="14">
        <v>13</v>
      </c>
      <c r="E20" s="36" t="s">
        <v>20</v>
      </c>
      <c r="F20" s="32" t="s">
        <v>180</v>
      </c>
      <c r="G20" s="61" t="s">
        <v>89</v>
      </c>
      <c r="H20" s="57">
        <v>0</v>
      </c>
      <c r="I20" s="57">
        <v>2</v>
      </c>
      <c r="J20" s="55"/>
      <c r="K20" s="57"/>
      <c r="L20" s="55"/>
      <c r="M20" s="58"/>
      <c r="N20" s="55"/>
      <c r="O20" s="57"/>
      <c r="P20" s="55"/>
      <c r="Q20" s="58"/>
      <c r="R20" s="55"/>
      <c r="S20" s="149"/>
      <c r="T20" s="150"/>
      <c r="U20" s="213"/>
      <c r="V20" s="107"/>
      <c r="W20" s="108"/>
      <c r="X20" s="55"/>
      <c r="Y20" s="58"/>
      <c r="Z20" s="69"/>
      <c r="AA20" s="107"/>
      <c r="AB20" s="61">
        <v>3</v>
      </c>
      <c r="AC20" s="238"/>
      <c r="AE20" s="229"/>
      <c r="AF20" s="230"/>
    </row>
    <row r="21" spans="1:32" ht="11.25" customHeight="1" thickBot="1" x14ac:dyDescent="0.25">
      <c r="A21" s="313"/>
      <c r="B21" s="314"/>
      <c r="C21" s="315"/>
      <c r="D21" s="217">
        <v>14</v>
      </c>
      <c r="E21" s="216" t="s">
        <v>21</v>
      </c>
      <c r="F21" s="40" t="s">
        <v>181</v>
      </c>
      <c r="G21" s="62" t="s">
        <v>89</v>
      </c>
      <c r="H21" s="110"/>
      <c r="I21" s="110"/>
      <c r="J21" s="67">
        <v>0</v>
      </c>
      <c r="K21" s="110">
        <v>2</v>
      </c>
      <c r="L21" s="67"/>
      <c r="M21" s="111"/>
      <c r="N21" s="67"/>
      <c r="O21" s="110"/>
      <c r="P21" s="67"/>
      <c r="Q21" s="111"/>
      <c r="R21" s="67"/>
      <c r="S21" s="250"/>
      <c r="T21" s="222"/>
      <c r="U21" s="223"/>
      <c r="V21" s="112"/>
      <c r="W21" s="113"/>
      <c r="X21" s="67"/>
      <c r="Y21" s="111"/>
      <c r="Z21" s="66"/>
      <c r="AA21" s="112"/>
      <c r="AB21" s="62">
        <v>3</v>
      </c>
      <c r="AC21" s="239">
        <v>13</v>
      </c>
      <c r="AE21" s="229"/>
      <c r="AF21" s="230"/>
    </row>
    <row r="22" spans="1:32" ht="11.25" customHeight="1" x14ac:dyDescent="0.2">
      <c r="A22" s="313"/>
      <c r="B22" s="314"/>
      <c r="C22" s="315"/>
      <c r="D22" s="9"/>
      <c r="E22" s="114" t="s">
        <v>47</v>
      </c>
      <c r="F22" s="115">
        <f>AB22</f>
        <v>47</v>
      </c>
      <c r="G22" s="116"/>
      <c r="H22" s="117">
        <f>SUM(H7:H21)</f>
        <v>7</v>
      </c>
      <c r="I22" s="118">
        <f>SUM(I7:I21)</f>
        <v>11</v>
      </c>
      <c r="J22" s="104">
        <f>SUM(J8:J21)</f>
        <v>5</v>
      </c>
      <c r="K22" s="118">
        <f>SUM(K8:K21)</f>
        <v>7</v>
      </c>
      <c r="L22" s="104">
        <f>SUM(L8:L21)</f>
        <v>3</v>
      </c>
      <c r="M22" s="105">
        <f>SUM(M8:M21)</f>
        <v>4</v>
      </c>
      <c r="N22" s="104">
        <v>0</v>
      </c>
      <c r="O22" s="118">
        <v>0</v>
      </c>
      <c r="P22" s="104">
        <v>0</v>
      </c>
      <c r="Q22" s="105">
        <v>0</v>
      </c>
      <c r="R22" s="104">
        <v>0</v>
      </c>
      <c r="S22" s="159">
        <v>0</v>
      </c>
      <c r="T22" s="182">
        <v>0</v>
      </c>
      <c r="U22" s="183">
        <v>0</v>
      </c>
      <c r="V22" s="98">
        <v>0</v>
      </c>
      <c r="W22" s="119">
        <v>0</v>
      </c>
      <c r="X22" s="98">
        <v>0</v>
      </c>
      <c r="Y22" s="119">
        <v>0</v>
      </c>
      <c r="Z22" s="98">
        <v>0</v>
      </c>
      <c r="AA22" s="119">
        <v>0</v>
      </c>
      <c r="AB22" s="120">
        <f>SUM(AB8:AB21)</f>
        <v>47</v>
      </c>
      <c r="AC22" s="231"/>
      <c r="AE22" s="229"/>
      <c r="AF22" s="175"/>
    </row>
    <row r="23" spans="1:32" ht="11.25" customHeight="1" thickBot="1" x14ac:dyDescent="0.25">
      <c r="A23" s="316"/>
      <c r="B23" s="317"/>
      <c r="C23" s="318"/>
      <c r="D23" s="10"/>
      <c r="E23" s="121" t="s">
        <v>61</v>
      </c>
      <c r="F23" s="122">
        <f>100*F22/240</f>
        <v>19.583333333333332</v>
      </c>
      <c r="G23" s="123"/>
      <c r="H23" s="329">
        <f>H22+I22</f>
        <v>18</v>
      </c>
      <c r="I23" s="284"/>
      <c r="J23" s="283">
        <f>J22+K22</f>
        <v>12</v>
      </c>
      <c r="K23" s="284"/>
      <c r="L23" s="283">
        <f>L22+M22</f>
        <v>7</v>
      </c>
      <c r="M23" s="284"/>
      <c r="N23" s="283">
        <f>N22+O22</f>
        <v>0</v>
      </c>
      <c r="O23" s="284"/>
      <c r="P23" s="283">
        <f>P22+Q22</f>
        <v>0</v>
      </c>
      <c r="Q23" s="284"/>
      <c r="R23" s="283">
        <f>R22+S22</f>
        <v>0</v>
      </c>
      <c r="S23" s="284"/>
      <c r="T23" s="283">
        <f>T22+U22</f>
        <v>0</v>
      </c>
      <c r="U23" s="284"/>
      <c r="V23" s="283">
        <f>V22+W22</f>
        <v>0</v>
      </c>
      <c r="W23" s="284"/>
      <c r="X23" s="283">
        <f>X22+Y22</f>
        <v>0</v>
      </c>
      <c r="Y23" s="284"/>
      <c r="Z23" s="283">
        <f>Z22+AA22</f>
        <v>0</v>
      </c>
      <c r="AA23" s="284"/>
      <c r="AB23" s="124"/>
      <c r="AC23" s="235"/>
      <c r="AE23" s="229"/>
      <c r="AF23" s="175"/>
    </row>
    <row r="24" spans="1:32" ht="11.25" customHeight="1" x14ac:dyDescent="0.2">
      <c r="A24" s="313" t="s">
        <v>152</v>
      </c>
      <c r="B24" s="314"/>
      <c r="C24" s="315"/>
      <c r="D24" s="11">
        <v>15</v>
      </c>
      <c r="E24" s="75" t="s">
        <v>87</v>
      </c>
      <c r="F24" s="177" t="s">
        <v>182</v>
      </c>
      <c r="G24" s="253" t="s">
        <v>16</v>
      </c>
      <c r="H24" s="125"/>
      <c r="I24" s="126"/>
      <c r="J24" s="73">
        <v>2</v>
      </c>
      <c r="K24" s="126">
        <v>0</v>
      </c>
      <c r="L24" s="73"/>
      <c r="M24" s="127"/>
      <c r="N24" s="73"/>
      <c r="O24" s="126"/>
      <c r="P24" s="73"/>
      <c r="Q24" s="127"/>
      <c r="R24" s="73"/>
      <c r="S24" s="126"/>
      <c r="T24" s="73"/>
      <c r="U24" s="127"/>
      <c r="V24" s="126"/>
      <c r="W24" s="127"/>
      <c r="X24" s="126"/>
      <c r="Y24" s="126"/>
      <c r="Z24" s="131"/>
      <c r="AA24" s="126"/>
      <c r="AB24" s="71">
        <v>2</v>
      </c>
      <c r="AC24" s="234"/>
      <c r="AE24" s="229"/>
      <c r="AF24" s="230"/>
    </row>
    <row r="25" spans="1:32" ht="11.25" customHeight="1" x14ac:dyDescent="0.2">
      <c r="A25" s="313"/>
      <c r="B25" s="314"/>
      <c r="C25" s="315"/>
      <c r="D25" s="12">
        <v>16</v>
      </c>
      <c r="E25" s="76" t="s">
        <v>84</v>
      </c>
      <c r="F25" s="34" t="s">
        <v>183</v>
      </c>
      <c r="G25" s="64" t="s">
        <v>16</v>
      </c>
      <c r="H25" s="56"/>
      <c r="I25" s="57"/>
      <c r="J25" s="55"/>
      <c r="K25" s="57"/>
      <c r="L25" s="55">
        <v>2</v>
      </c>
      <c r="M25" s="58">
        <v>0</v>
      </c>
      <c r="N25" s="55"/>
      <c r="O25" s="57"/>
      <c r="P25" s="55"/>
      <c r="Q25" s="58"/>
      <c r="R25" s="55"/>
      <c r="S25" s="57"/>
      <c r="T25" s="55"/>
      <c r="U25" s="58"/>
      <c r="V25" s="57"/>
      <c r="W25" s="58"/>
      <c r="X25" s="57"/>
      <c r="Y25" s="57"/>
      <c r="Z25" s="55"/>
      <c r="AA25" s="57"/>
      <c r="AB25" s="61">
        <v>3</v>
      </c>
      <c r="AC25" s="232"/>
      <c r="AE25" s="229"/>
      <c r="AF25" s="230"/>
    </row>
    <row r="26" spans="1:32" ht="11.25" customHeight="1" x14ac:dyDescent="0.2">
      <c r="A26" s="313"/>
      <c r="B26" s="314"/>
      <c r="C26" s="315"/>
      <c r="D26" s="12">
        <v>17</v>
      </c>
      <c r="E26" s="76" t="s">
        <v>85</v>
      </c>
      <c r="F26" s="269" t="s">
        <v>184</v>
      </c>
      <c r="G26" s="65" t="s">
        <v>16</v>
      </c>
      <c r="H26" s="109"/>
      <c r="I26" s="110"/>
      <c r="J26" s="67"/>
      <c r="K26" s="110"/>
      <c r="L26" s="67"/>
      <c r="M26" s="111"/>
      <c r="N26" s="67">
        <v>1</v>
      </c>
      <c r="O26" s="110">
        <v>2</v>
      </c>
      <c r="P26" s="67"/>
      <c r="Q26" s="111"/>
      <c r="R26" s="67"/>
      <c r="S26" s="110"/>
      <c r="T26" s="67"/>
      <c r="U26" s="111"/>
      <c r="V26" s="110"/>
      <c r="W26" s="111"/>
      <c r="X26" s="110"/>
      <c r="Y26" s="110"/>
      <c r="Z26" s="67"/>
      <c r="AA26" s="110"/>
      <c r="AB26" s="68">
        <v>4</v>
      </c>
      <c r="AC26" s="240">
        <v>16</v>
      </c>
      <c r="AE26" s="229"/>
      <c r="AF26" s="230"/>
    </row>
    <row r="27" spans="1:32" ht="11.25" customHeight="1" x14ac:dyDescent="0.2">
      <c r="A27" s="313"/>
      <c r="B27" s="314"/>
      <c r="C27" s="315"/>
      <c r="D27" s="12">
        <v>18</v>
      </c>
      <c r="E27" s="76" t="s">
        <v>90</v>
      </c>
      <c r="F27" s="281" t="s">
        <v>288</v>
      </c>
      <c r="G27" s="239" t="s">
        <v>89</v>
      </c>
      <c r="H27" s="109"/>
      <c r="I27" s="110"/>
      <c r="J27" s="67"/>
      <c r="K27" s="110"/>
      <c r="L27" s="67"/>
      <c r="M27" s="111"/>
      <c r="N27" s="67"/>
      <c r="O27" s="110"/>
      <c r="P27" s="67">
        <v>1</v>
      </c>
      <c r="Q27" s="111">
        <v>1</v>
      </c>
      <c r="R27" s="67"/>
      <c r="S27" s="110"/>
      <c r="T27" s="67"/>
      <c r="U27" s="111"/>
      <c r="V27" s="110"/>
      <c r="W27" s="111"/>
      <c r="X27" s="110"/>
      <c r="Y27" s="110"/>
      <c r="Z27" s="67"/>
      <c r="AA27" s="110"/>
      <c r="AB27" s="68">
        <v>4</v>
      </c>
      <c r="AC27" s="240"/>
      <c r="AE27" s="229"/>
      <c r="AF27" s="230"/>
    </row>
    <row r="28" spans="1:32" ht="11.25" customHeight="1" x14ac:dyDescent="0.2">
      <c r="A28" s="313"/>
      <c r="B28" s="314"/>
      <c r="C28" s="315"/>
      <c r="D28" s="12">
        <v>19</v>
      </c>
      <c r="E28" s="76" t="s">
        <v>86</v>
      </c>
      <c r="F28" s="41" t="s">
        <v>185</v>
      </c>
      <c r="G28" s="65" t="s">
        <v>16</v>
      </c>
      <c r="H28" s="109"/>
      <c r="I28" s="110"/>
      <c r="J28" s="67"/>
      <c r="K28" s="110"/>
      <c r="L28" s="67"/>
      <c r="M28" s="111"/>
      <c r="N28" s="67"/>
      <c r="O28" s="110"/>
      <c r="P28" s="67"/>
      <c r="Q28" s="111"/>
      <c r="R28" s="67">
        <v>1</v>
      </c>
      <c r="S28" s="110">
        <v>1</v>
      </c>
      <c r="T28" s="67"/>
      <c r="U28" s="111"/>
      <c r="V28" s="110"/>
      <c r="W28" s="111"/>
      <c r="X28" s="110"/>
      <c r="Y28" s="110"/>
      <c r="Z28" s="67"/>
      <c r="AA28" s="110"/>
      <c r="AB28" s="68">
        <v>4</v>
      </c>
      <c r="AC28" s="240">
        <v>18</v>
      </c>
      <c r="AE28" s="229"/>
      <c r="AF28" s="230"/>
    </row>
    <row r="29" spans="1:32" ht="11.25" customHeight="1" x14ac:dyDescent="0.2">
      <c r="A29" s="313"/>
      <c r="B29" s="314"/>
      <c r="C29" s="315"/>
      <c r="D29" s="12">
        <v>20</v>
      </c>
      <c r="E29" s="76" t="s">
        <v>279</v>
      </c>
      <c r="F29" s="41" t="s">
        <v>186</v>
      </c>
      <c r="G29" s="239" t="s">
        <v>16</v>
      </c>
      <c r="H29" s="109"/>
      <c r="I29" s="110"/>
      <c r="J29" s="67"/>
      <c r="K29" s="110"/>
      <c r="L29" s="67"/>
      <c r="M29" s="111"/>
      <c r="N29" s="67"/>
      <c r="O29" s="110"/>
      <c r="P29" s="67"/>
      <c r="Q29" s="111"/>
      <c r="R29" s="67">
        <v>1</v>
      </c>
      <c r="S29" s="110">
        <v>0</v>
      </c>
      <c r="T29" s="67"/>
      <c r="U29" s="111"/>
      <c r="V29" s="110"/>
      <c r="W29" s="111"/>
      <c r="X29" s="110"/>
      <c r="Y29" s="110"/>
      <c r="Z29" s="67"/>
      <c r="AA29" s="110"/>
      <c r="AB29" s="68">
        <v>2</v>
      </c>
      <c r="AC29" s="240"/>
      <c r="AE29" s="229"/>
      <c r="AF29" s="230"/>
    </row>
    <row r="30" spans="1:32" ht="11.25" customHeight="1" thickBot="1" x14ac:dyDescent="0.25">
      <c r="A30" s="313"/>
      <c r="B30" s="314"/>
      <c r="C30" s="315"/>
      <c r="D30" s="12">
        <v>21</v>
      </c>
      <c r="E30" s="77" t="s">
        <v>48</v>
      </c>
      <c r="F30" s="40" t="s">
        <v>187</v>
      </c>
      <c r="G30" s="65" t="s">
        <v>89</v>
      </c>
      <c r="H30" s="109"/>
      <c r="I30" s="110"/>
      <c r="J30" s="67"/>
      <c r="K30" s="110"/>
      <c r="L30" s="67"/>
      <c r="M30" s="111"/>
      <c r="N30" s="67"/>
      <c r="O30" s="110"/>
      <c r="P30" s="67">
        <v>1</v>
      </c>
      <c r="Q30" s="111">
        <v>0</v>
      </c>
      <c r="R30" s="67"/>
      <c r="S30" s="110"/>
      <c r="T30" s="67"/>
      <c r="U30" s="111"/>
      <c r="V30" s="110"/>
      <c r="W30" s="111"/>
      <c r="X30" s="110"/>
      <c r="Y30" s="110"/>
      <c r="Z30" s="59"/>
      <c r="AA30" s="110"/>
      <c r="AB30" s="68">
        <v>2</v>
      </c>
      <c r="AC30" s="240"/>
      <c r="AE30" s="229"/>
      <c r="AF30" s="230"/>
    </row>
    <row r="31" spans="1:32" ht="11.25" customHeight="1" x14ac:dyDescent="0.2">
      <c r="A31" s="313"/>
      <c r="B31" s="314"/>
      <c r="C31" s="315"/>
      <c r="D31" s="9"/>
      <c r="E31" s="114" t="s">
        <v>47</v>
      </c>
      <c r="F31" s="115">
        <f>AB31</f>
        <v>21</v>
      </c>
      <c r="G31" s="116"/>
      <c r="H31" s="117">
        <v>0</v>
      </c>
      <c r="I31" s="118">
        <v>0</v>
      </c>
      <c r="J31" s="104">
        <v>2</v>
      </c>
      <c r="K31" s="118">
        <v>0</v>
      </c>
      <c r="L31" s="104">
        <v>2</v>
      </c>
      <c r="M31" s="105">
        <v>0</v>
      </c>
      <c r="N31" s="104">
        <v>1</v>
      </c>
      <c r="O31" s="118">
        <v>2</v>
      </c>
      <c r="P31" s="104">
        <f t="shared" ref="P31:AB31" si="0">SUM(P24:P30)</f>
        <v>2</v>
      </c>
      <c r="Q31" s="105">
        <f t="shared" si="0"/>
        <v>1</v>
      </c>
      <c r="R31" s="104">
        <f t="shared" si="0"/>
        <v>2</v>
      </c>
      <c r="S31" s="105">
        <f t="shared" si="0"/>
        <v>1</v>
      </c>
      <c r="T31" s="104">
        <f t="shared" si="0"/>
        <v>0</v>
      </c>
      <c r="U31" s="105">
        <f t="shared" si="0"/>
        <v>0</v>
      </c>
      <c r="V31" s="104">
        <f t="shared" si="0"/>
        <v>0</v>
      </c>
      <c r="W31" s="105">
        <f t="shared" si="0"/>
        <v>0</v>
      </c>
      <c r="X31" s="104">
        <v>0</v>
      </c>
      <c r="Y31" s="105">
        <v>0</v>
      </c>
      <c r="Z31" s="104">
        <v>0</v>
      </c>
      <c r="AA31" s="105">
        <v>0</v>
      </c>
      <c r="AB31" s="120">
        <f t="shared" si="0"/>
        <v>21</v>
      </c>
      <c r="AC31" s="231"/>
      <c r="AE31" s="229"/>
      <c r="AF31" s="175"/>
    </row>
    <row r="32" spans="1:32" ht="11.25" customHeight="1" thickBot="1" x14ac:dyDescent="0.25">
      <c r="A32" s="316"/>
      <c r="B32" s="317"/>
      <c r="C32" s="318"/>
      <c r="D32" s="10"/>
      <c r="E32" s="121" t="s">
        <v>61</v>
      </c>
      <c r="F32" s="122">
        <f>100*F31/240</f>
        <v>8.75</v>
      </c>
      <c r="G32" s="123"/>
      <c r="H32" s="329">
        <f>H31+I31</f>
        <v>0</v>
      </c>
      <c r="I32" s="284"/>
      <c r="J32" s="283">
        <f>J31+K31</f>
        <v>2</v>
      </c>
      <c r="K32" s="284"/>
      <c r="L32" s="283">
        <f>L31+M31</f>
        <v>2</v>
      </c>
      <c r="M32" s="284"/>
      <c r="N32" s="283">
        <f>N31+O31</f>
        <v>3</v>
      </c>
      <c r="O32" s="284"/>
      <c r="P32" s="283">
        <f>P31+Q31</f>
        <v>3</v>
      </c>
      <c r="Q32" s="284"/>
      <c r="R32" s="283">
        <f>R31+S31</f>
        <v>3</v>
      </c>
      <c r="S32" s="284"/>
      <c r="T32" s="283">
        <f>T31+U31</f>
        <v>0</v>
      </c>
      <c r="U32" s="284"/>
      <c r="V32" s="283">
        <f>V31+W31</f>
        <v>0</v>
      </c>
      <c r="W32" s="284"/>
      <c r="X32" s="283">
        <v>0</v>
      </c>
      <c r="Y32" s="284"/>
      <c r="Z32" s="283">
        <v>0</v>
      </c>
      <c r="AA32" s="284"/>
      <c r="AB32" s="124"/>
      <c r="AC32" s="235"/>
      <c r="AE32" s="229"/>
      <c r="AF32" s="175"/>
    </row>
    <row r="33" spans="1:32" ht="11.25" customHeight="1" x14ac:dyDescent="0.2">
      <c r="A33" s="330" t="s">
        <v>271</v>
      </c>
      <c r="B33" s="331"/>
      <c r="C33" s="332"/>
      <c r="D33" s="13">
        <v>22</v>
      </c>
      <c r="E33" s="37" t="s">
        <v>22</v>
      </c>
      <c r="F33" s="39" t="s">
        <v>188</v>
      </c>
      <c r="G33" s="128" t="s">
        <v>89</v>
      </c>
      <c r="H33" s="129"/>
      <c r="I33" s="130"/>
      <c r="J33" s="131"/>
      <c r="K33" s="130"/>
      <c r="L33" s="131">
        <v>2</v>
      </c>
      <c r="M33" s="132">
        <v>1</v>
      </c>
      <c r="N33" s="131"/>
      <c r="O33" s="132"/>
      <c r="P33" s="98"/>
      <c r="Q33" s="98"/>
      <c r="R33" s="131"/>
      <c r="S33" s="130"/>
      <c r="T33" s="131"/>
      <c r="U33" s="132"/>
      <c r="V33" s="130"/>
      <c r="W33" s="130"/>
      <c r="X33" s="131"/>
      <c r="Y33" s="132"/>
      <c r="Z33" s="130"/>
      <c r="AA33" s="130"/>
      <c r="AB33" s="128">
        <v>4</v>
      </c>
      <c r="AC33" s="241"/>
      <c r="AE33" s="229"/>
      <c r="AF33" s="230"/>
    </row>
    <row r="34" spans="1:32" ht="11.25" customHeight="1" x14ac:dyDescent="0.2">
      <c r="A34" s="313"/>
      <c r="B34" s="314"/>
      <c r="C34" s="315"/>
      <c r="D34" s="14">
        <v>23</v>
      </c>
      <c r="E34" s="47" t="s">
        <v>23</v>
      </c>
      <c r="F34" s="34" t="s">
        <v>189</v>
      </c>
      <c r="G34" s="71" t="s">
        <v>16</v>
      </c>
      <c r="H34" s="125"/>
      <c r="I34" s="126"/>
      <c r="J34" s="102"/>
      <c r="K34" s="17"/>
      <c r="L34" s="73"/>
      <c r="M34" s="127"/>
      <c r="N34" s="73">
        <v>2</v>
      </c>
      <c r="O34" s="126">
        <v>1</v>
      </c>
      <c r="P34" s="63"/>
      <c r="Q34" s="108"/>
      <c r="R34" s="73"/>
      <c r="S34" s="126"/>
      <c r="T34" s="73"/>
      <c r="U34" s="127"/>
      <c r="V34" s="126"/>
      <c r="W34" s="126"/>
      <c r="X34" s="73"/>
      <c r="Y34" s="127"/>
      <c r="Z34" s="126"/>
      <c r="AA34" s="126"/>
      <c r="AB34" s="71">
        <v>4</v>
      </c>
      <c r="AC34" s="234">
        <v>22</v>
      </c>
      <c r="AE34" s="229"/>
      <c r="AF34" s="230"/>
    </row>
    <row r="35" spans="1:32" ht="11.25" customHeight="1" x14ac:dyDescent="0.2">
      <c r="A35" s="313"/>
      <c r="B35" s="314"/>
      <c r="C35" s="315"/>
      <c r="D35" s="14">
        <v>24</v>
      </c>
      <c r="E35" s="36" t="s">
        <v>24</v>
      </c>
      <c r="F35" s="34" t="s">
        <v>190</v>
      </c>
      <c r="G35" s="61" t="s">
        <v>89</v>
      </c>
      <c r="H35" s="56"/>
      <c r="I35" s="57"/>
      <c r="J35" s="67"/>
      <c r="K35" s="110"/>
      <c r="L35" s="55"/>
      <c r="M35" s="58"/>
      <c r="N35" s="55"/>
      <c r="O35" s="57"/>
      <c r="P35" s="55">
        <v>1</v>
      </c>
      <c r="Q35" s="58">
        <v>1</v>
      </c>
      <c r="R35" s="55"/>
      <c r="S35" s="57"/>
      <c r="T35" s="55"/>
      <c r="U35" s="58"/>
      <c r="V35" s="57"/>
      <c r="W35" s="57"/>
      <c r="X35" s="55"/>
      <c r="Y35" s="58"/>
      <c r="Z35" s="57"/>
      <c r="AA35" s="57"/>
      <c r="AB35" s="61">
        <v>3</v>
      </c>
      <c r="AC35" s="232">
        <v>23</v>
      </c>
      <c r="AE35" s="229"/>
      <c r="AF35" s="230"/>
    </row>
    <row r="36" spans="1:32" ht="11.25" customHeight="1" x14ac:dyDescent="0.2">
      <c r="A36" s="313"/>
      <c r="B36" s="314"/>
      <c r="C36" s="315"/>
      <c r="D36" s="14">
        <v>25</v>
      </c>
      <c r="E36" s="36" t="s">
        <v>91</v>
      </c>
      <c r="F36" s="270" t="s">
        <v>269</v>
      </c>
      <c r="G36" s="61" t="s">
        <v>16</v>
      </c>
      <c r="H36" s="56"/>
      <c r="I36" s="57"/>
      <c r="J36" s="55"/>
      <c r="K36" s="58"/>
      <c r="L36" s="57">
        <v>2</v>
      </c>
      <c r="M36" s="58">
        <v>1</v>
      </c>
      <c r="N36" s="55"/>
      <c r="O36" s="57"/>
      <c r="P36" s="55"/>
      <c r="Q36" s="58"/>
      <c r="R36" s="55"/>
      <c r="S36" s="57"/>
      <c r="T36" s="55"/>
      <c r="U36" s="58"/>
      <c r="V36" s="57"/>
      <c r="W36" s="57"/>
      <c r="X36" s="55"/>
      <c r="Y36" s="58"/>
      <c r="Z36" s="57"/>
      <c r="AA36" s="57"/>
      <c r="AB36" s="61">
        <v>4</v>
      </c>
      <c r="AC36" s="232"/>
      <c r="AE36" s="229"/>
      <c r="AF36" s="230"/>
    </row>
    <row r="37" spans="1:32" ht="11.25" customHeight="1" x14ac:dyDescent="0.2">
      <c r="A37" s="313"/>
      <c r="B37" s="314"/>
      <c r="C37" s="315"/>
      <c r="D37" s="14">
        <v>26</v>
      </c>
      <c r="E37" s="36" t="s">
        <v>92</v>
      </c>
      <c r="F37" s="34" t="s">
        <v>191</v>
      </c>
      <c r="G37" s="61" t="s">
        <v>16</v>
      </c>
      <c r="H37" s="56"/>
      <c r="I37" s="57"/>
      <c r="J37" s="73"/>
      <c r="K37" s="126"/>
      <c r="L37" s="55"/>
      <c r="M37" s="58"/>
      <c r="N37" s="55">
        <v>2</v>
      </c>
      <c r="O37" s="57">
        <v>1</v>
      </c>
      <c r="P37" s="55"/>
      <c r="Q37" s="58"/>
      <c r="R37" s="55"/>
      <c r="S37" s="57"/>
      <c r="T37" s="55"/>
      <c r="U37" s="58"/>
      <c r="V37" s="57"/>
      <c r="W37" s="57"/>
      <c r="X37" s="55"/>
      <c r="Y37" s="58"/>
      <c r="Z37" s="57"/>
      <c r="AA37" s="57"/>
      <c r="AB37" s="61">
        <v>3</v>
      </c>
      <c r="AC37" s="232">
        <v>25</v>
      </c>
      <c r="AE37" s="229"/>
      <c r="AF37" s="230"/>
    </row>
    <row r="38" spans="1:32" ht="11.25" customHeight="1" x14ac:dyDescent="0.2">
      <c r="A38" s="313"/>
      <c r="B38" s="314"/>
      <c r="C38" s="315"/>
      <c r="D38" s="14">
        <v>27</v>
      </c>
      <c r="E38" s="282" t="s">
        <v>93</v>
      </c>
      <c r="F38" s="34" t="s">
        <v>192</v>
      </c>
      <c r="G38" s="61" t="s">
        <v>89</v>
      </c>
      <c r="H38" s="56"/>
      <c r="I38" s="57"/>
      <c r="J38" s="55"/>
      <c r="K38" s="57"/>
      <c r="L38" s="55"/>
      <c r="M38" s="58"/>
      <c r="N38" s="55"/>
      <c r="O38" s="57"/>
      <c r="P38" s="55">
        <v>1</v>
      </c>
      <c r="Q38" s="58">
        <v>1</v>
      </c>
      <c r="R38" s="55"/>
      <c r="S38" s="57"/>
      <c r="T38" s="55"/>
      <c r="U38" s="58"/>
      <c r="V38" s="57"/>
      <c r="W38" s="57"/>
      <c r="X38" s="55"/>
      <c r="Y38" s="58"/>
      <c r="Z38" s="57"/>
      <c r="AA38" s="57"/>
      <c r="AB38" s="61">
        <v>3</v>
      </c>
      <c r="AC38" s="232">
        <v>26</v>
      </c>
      <c r="AE38" s="229"/>
      <c r="AF38" s="230"/>
    </row>
    <row r="39" spans="1:32" ht="11.25" customHeight="1" x14ac:dyDescent="0.2">
      <c r="A39" s="313"/>
      <c r="B39" s="314"/>
      <c r="C39" s="315"/>
      <c r="D39" s="14">
        <v>28</v>
      </c>
      <c r="E39" s="36" t="s">
        <v>76</v>
      </c>
      <c r="F39" s="34" t="s">
        <v>193</v>
      </c>
      <c r="G39" s="61" t="s">
        <v>16</v>
      </c>
      <c r="H39" s="56"/>
      <c r="I39" s="57"/>
      <c r="J39" s="55"/>
      <c r="K39" s="57"/>
      <c r="L39" s="55"/>
      <c r="M39" s="58"/>
      <c r="N39" s="55"/>
      <c r="O39" s="57"/>
      <c r="P39" s="55"/>
      <c r="Q39" s="58"/>
      <c r="R39" s="55">
        <v>2</v>
      </c>
      <c r="S39" s="57">
        <v>1</v>
      </c>
      <c r="T39" s="55"/>
      <c r="U39" s="58"/>
      <c r="V39" s="48"/>
      <c r="W39" s="48"/>
      <c r="X39" s="69"/>
      <c r="Y39" s="70"/>
      <c r="Z39" s="48"/>
      <c r="AA39" s="48"/>
      <c r="AB39" s="61">
        <v>4</v>
      </c>
      <c r="AC39" s="232">
        <v>27</v>
      </c>
      <c r="AE39" s="229"/>
      <c r="AF39" s="230"/>
    </row>
    <row r="40" spans="1:32" ht="11.25" customHeight="1" x14ac:dyDescent="0.2">
      <c r="A40" s="313"/>
      <c r="B40" s="314"/>
      <c r="C40" s="315"/>
      <c r="D40" s="14">
        <v>29</v>
      </c>
      <c r="E40" s="36" t="s">
        <v>25</v>
      </c>
      <c r="F40" s="34" t="s">
        <v>194</v>
      </c>
      <c r="G40" s="61" t="s">
        <v>89</v>
      </c>
      <c r="H40" s="56"/>
      <c r="I40" s="57"/>
      <c r="J40" s="55"/>
      <c r="K40" s="57"/>
      <c r="L40" s="55"/>
      <c r="M40" s="58"/>
      <c r="N40" s="55"/>
      <c r="O40" s="57"/>
      <c r="P40" s="55"/>
      <c r="Q40" s="58"/>
      <c r="R40" s="55"/>
      <c r="S40" s="57"/>
      <c r="T40" s="55">
        <v>2</v>
      </c>
      <c r="U40" s="58">
        <v>1</v>
      </c>
      <c r="V40" s="48"/>
      <c r="W40" s="48"/>
      <c r="X40" s="69"/>
      <c r="Y40" s="70"/>
      <c r="Z40" s="48"/>
      <c r="AA40" s="48"/>
      <c r="AB40" s="61">
        <v>4</v>
      </c>
      <c r="AC40" s="232">
        <v>28</v>
      </c>
      <c r="AE40" s="229"/>
      <c r="AF40" s="230"/>
    </row>
    <row r="41" spans="1:32" ht="11.25" customHeight="1" x14ac:dyDescent="0.2">
      <c r="A41" s="313"/>
      <c r="B41" s="314"/>
      <c r="C41" s="315"/>
      <c r="D41" s="14">
        <v>30</v>
      </c>
      <c r="E41" s="19" t="s">
        <v>26</v>
      </c>
      <c r="F41" s="34" t="s">
        <v>195</v>
      </c>
      <c r="G41" s="61" t="s">
        <v>89</v>
      </c>
      <c r="H41" s="56"/>
      <c r="I41" s="57"/>
      <c r="J41" s="55"/>
      <c r="K41" s="57"/>
      <c r="L41" s="55"/>
      <c r="M41" s="58"/>
      <c r="N41" s="55">
        <v>2</v>
      </c>
      <c r="O41" s="57">
        <v>1</v>
      </c>
      <c r="P41" s="55"/>
      <c r="Q41" s="58"/>
      <c r="R41" s="55"/>
      <c r="S41" s="57"/>
      <c r="T41" s="55"/>
      <c r="U41" s="58"/>
      <c r="V41" s="48"/>
      <c r="W41" s="48"/>
      <c r="X41" s="69"/>
      <c r="Y41" s="70"/>
      <c r="Z41" s="48"/>
      <c r="AA41" s="48"/>
      <c r="AB41" s="61">
        <v>3</v>
      </c>
      <c r="AC41" s="232">
        <v>11</v>
      </c>
      <c r="AE41" s="229"/>
      <c r="AF41" s="230"/>
    </row>
    <row r="42" spans="1:32" ht="11.25" customHeight="1" x14ac:dyDescent="0.2">
      <c r="A42" s="313"/>
      <c r="B42" s="314"/>
      <c r="C42" s="315"/>
      <c r="D42" s="14">
        <v>31</v>
      </c>
      <c r="E42" s="36" t="s">
        <v>27</v>
      </c>
      <c r="F42" s="34" t="s">
        <v>196</v>
      </c>
      <c r="G42" s="61" t="s">
        <v>16</v>
      </c>
      <c r="H42" s="56"/>
      <c r="I42" s="57"/>
      <c r="J42" s="55"/>
      <c r="K42" s="57"/>
      <c r="L42" s="55"/>
      <c r="M42" s="58"/>
      <c r="N42" s="55"/>
      <c r="O42" s="57"/>
      <c r="P42" s="55">
        <v>2</v>
      </c>
      <c r="Q42" s="58">
        <v>1</v>
      </c>
      <c r="R42" s="55"/>
      <c r="S42" s="57"/>
      <c r="T42" s="55"/>
      <c r="U42" s="58"/>
      <c r="V42" s="48"/>
      <c r="W42" s="48"/>
      <c r="X42" s="69"/>
      <c r="Y42" s="70"/>
      <c r="Z42" s="48"/>
      <c r="AA42" s="48"/>
      <c r="AB42" s="61">
        <v>3</v>
      </c>
      <c r="AC42" s="232">
        <v>30</v>
      </c>
      <c r="AE42" s="229"/>
      <c r="AF42" s="230"/>
    </row>
    <row r="43" spans="1:32" ht="11.25" customHeight="1" x14ac:dyDescent="0.2">
      <c r="A43" s="313"/>
      <c r="B43" s="314"/>
      <c r="C43" s="315"/>
      <c r="D43" s="14">
        <v>32</v>
      </c>
      <c r="E43" s="36" t="s">
        <v>28</v>
      </c>
      <c r="F43" s="34" t="s">
        <v>197</v>
      </c>
      <c r="G43" s="61" t="s">
        <v>16</v>
      </c>
      <c r="H43" s="56"/>
      <c r="I43" s="57"/>
      <c r="J43" s="55"/>
      <c r="K43" s="57"/>
      <c r="L43" s="55"/>
      <c r="M43" s="58"/>
      <c r="N43" s="55"/>
      <c r="O43" s="57"/>
      <c r="P43" s="55"/>
      <c r="Q43" s="58"/>
      <c r="R43" s="55">
        <v>1</v>
      </c>
      <c r="S43" s="57">
        <v>0</v>
      </c>
      <c r="T43" s="55"/>
      <c r="U43" s="58"/>
      <c r="V43" s="48"/>
      <c r="W43" s="48"/>
      <c r="X43" s="69"/>
      <c r="Y43" s="70"/>
      <c r="Z43" s="48"/>
      <c r="AA43" s="48"/>
      <c r="AB43" s="61">
        <v>3</v>
      </c>
      <c r="AC43" s="232"/>
      <c r="AE43" s="229"/>
      <c r="AF43" s="230"/>
    </row>
    <row r="44" spans="1:32" ht="11.25" customHeight="1" x14ac:dyDescent="0.2">
      <c r="A44" s="313"/>
      <c r="B44" s="314"/>
      <c r="C44" s="315"/>
      <c r="D44" s="14">
        <v>33</v>
      </c>
      <c r="E44" s="221" t="s">
        <v>253</v>
      </c>
      <c r="F44" s="34" t="s">
        <v>198</v>
      </c>
      <c r="G44" s="61" t="s">
        <v>16</v>
      </c>
      <c r="H44" s="56"/>
      <c r="I44" s="57"/>
      <c r="J44" s="55"/>
      <c r="K44" s="57"/>
      <c r="L44" s="55"/>
      <c r="M44" s="58"/>
      <c r="N44" s="55"/>
      <c r="O44" s="57"/>
      <c r="P44" s="55"/>
      <c r="Q44" s="58"/>
      <c r="R44" s="55"/>
      <c r="S44" s="57"/>
      <c r="T44" s="55">
        <v>2</v>
      </c>
      <c r="U44" s="58">
        <v>1</v>
      </c>
      <c r="V44" s="48"/>
      <c r="W44" s="48"/>
      <c r="X44" s="69"/>
      <c r="Y44" s="70"/>
      <c r="Z44" s="48"/>
      <c r="AA44" s="48"/>
      <c r="AB44" s="61">
        <v>4</v>
      </c>
      <c r="AC44" s="232">
        <v>32</v>
      </c>
      <c r="AE44" s="229"/>
      <c r="AF44" s="230"/>
    </row>
    <row r="45" spans="1:32" ht="11.25" customHeight="1" x14ac:dyDescent="0.2">
      <c r="A45" s="313"/>
      <c r="B45" s="314"/>
      <c r="C45" s="315"/>
      <c r="D45" s="14">
        <v>34</v>
      </c>
      <c r="E45" s="36" t="s">
        <v>29</v>
      </c>
      <c r="F45" s="270" t="s">
        <v>270</v>
      </c>
      <c r="G45" s="61" t="s">
        <v>16</v>
      </c>
      <c r="H45" s="56"/>
      <c r="I45" s="57"/>
      <c r="J45" s="55"/>
      <c r="K45" s="57"/>
      <c r="L45" s="55"/>
      <c r="M45" s="58"/>
      <c r="N45" s="55"/>
      <c r="O45" s="57"/>
      <c r="P45" s="55"/>
      <c r="Q45" s="58"/>
      <c r="R45" s="55"/>
      <c r="S45" s="57"/>
      <c r="T45" s="55"/>
      <c r="U45" s="58"/>
      <c r="V45" s="48">
        <v>2</v>
      </c>
      <c r="W45" s="48">
        <v>1</v>
      </c>
      <c r="X45" s="69"/>
      <c r="Y45" s="70"/>
      <c r="Z45" s="48"/>
      <c r="AA45" s="48"/>
      <c r="AB45" s="61">
        <v>4</v>
      </c>
      <c r="AC45" s="232">
        <v>33</v>
      </c>
      <c r="AE45" s="229"/>
      <c r="AF45" s="230"/>
    </row>
    <row r="46" spans="1:32" ht="11.25" customHeight="1" x14ac:dyDescent="0.2">
      <c r="A46" s="313"/>
      <c r="B46" s="314"/>
      <c r="C46" s="315"/>
      <c r="D46" s="14">
        <v>35</v>
      </c>
      <c r="E46" s="36" t="s">
        <v>30</v>
      </c>
      <c r="F46" s="34" t="s">
        <v>199</v>
      </c>
      <c r="G46" s="61" t="s">
        <v>16</v>
      </c>
      <c r="H46" s="56"/>
      <c r="I46" s="57"/>
      <c r="J46" s="55"/>
      <c r="K46" s="57"/>
      <c r="L46" s="55"/>
      <c r="M46" s="58"/>
      <c r="N46" s="55"/>
      <c r="O46" s="57"/>
      <c r="P46" s="55"/>
      <c r="Q46" s="58"/>
      <c r="R46" s="55"/>
      <c r="S46" s="57"/>
      <c r="T46" s="55"/>
      <c r="U46" s="58"/>
      <c r="V46" s="57"/>
      <c r="W46" s="57"/>
      <c r="X46" s="55">
        <v>2</v>
      </c>
      <c r="Y46" s="58">
        <v>1</v>
      </c>
      <c r="Z46" s="57"/>
      <c r="AA46" s="57"/>
      <c r="AB46" s="61">
        <v>4</v>
      </c>
      <c r="AC46" s="232">
        <v>33</v>
      </c>
      <c r="AE46" s="229"/>
      <c r="AF46" s="230"/>
    </row>
    <row r="47" spans="1:32" ht="11.25" customHeight="1" x14ac:dyDescent="0.2">
      <c r="A47" s="313"/>
      <c r="B47" s="314"/>
      <c r="C47" s="315"/>
      <c r="D47" s="14">
        <v>36</v>
      </c>
      <c r="E47" s="36" t="s">
        <v>115</v>
      </c>
      <c r="F47" s="34" t="s">
        <v>200</v>
      </c>
      <c r="G47" s="61" t="s">
        <v>89</v>
      </c>
      <c r="H47" s="56"/>
      <c r="I47" s="57"/>
      <c r="J47" s="55"/>
      <c r="K47" s="57"/>
      <c r="L47" s="55"/>
      <c r="M47" s="58"/>
      <c r="N47" s="55"/>
      <c r="O47" s="57"/>
      <c r="P47" s="55"/>
      <c r="Q47" s="58"/>
      <c r="R47" s="55"/>
      <c r="S47" s="57"/>
      <c r="T47" s="55">
        <v>1</v>
      </c>
      <c r="U47" s="58">
        <v>0</v>
      </c>
      <c r="V47" s="57"/>
      <c r="W47" s="57"/>
      <c r="X47" s="55"/>
      <c r="Y47" s="58"/>
      <c r="Z47" s="57"/>
      <c r="AA47" s="57"/>
      <c r="AB47" s="61">
        <v>3</v>
      </c>
      <c r="AC47" s="242" t="s">
        <v>251</v>
      </c>
      <c r="AE47" s="229"/>
      <c r="AF47" s="230"/>
    </row>
    <row r="48" spans="1:32" ht="11.25" customHeight="1" x14ac:dyDescent="0.2">
      <c r="A48" s="313"/>
      <c r="B48" s="314"/>
      <c r="C48" s="315"/>
      <c r="D48" s="14">
        <v>37</v>
      </c>
      <c r="E48" s="36" t="s">
        <v>94</v>
      </c>
      <c r="F48" s="34" t="s">
        <v>201</v>
      </c>
      <c r="G48" s="61" t="s">
        <v>16</v>
      </c>
      <c r="H48" s="56"/>
      <c r="I48" s="57"/>
      <c r="J48" s="55"/>
      <c r="K48" s="57"/>
      <c r="L48" s="55"/>
      <c r="M48" s="58"/>
      <c r="N48" s="55"/>
      <c r="O48" s="57"/>
      <c r="P48" s="55"/>
      <c r="Q48" s="58"/>
      <c r="R48" s="55"/>
      <c r="S48" s="57"/>
      <c r="T48" s="55"/>
      <c r="U48" s="58"/>
      <c r="V48" s="57">
        <v>2</v>
      </c>
      <c r="W48" s="57">
        <v>1</v>
      </c>
      <c r="X48" s="55"/>
      <c r="Y48" s="58"/>
      <c r="Z48" s="57"/>
      <c r="AA48" s="57"/>
      <c r="AB48" s="61">
        <v>3</v>
      </c>
      <c r="AC48" s="232" t="s">
        <v>97</v>
      </c>
      <c r="AE48" s="229"/>
      <c r="AF48" s="230"/>
    </row>
    <row r="49" spans="1:51" ht="11.25" customHeight="1" x14ac:dyDescent="0.2">
      <c r="A49" s="313"/>
      <c r="B49" s="314"/>
      <c r="C49" s="315"/>
      <c r="D49" s="14">
        <v>38</v>
      </c>
      <c r="E49" s="36" t="s">
        <v>95</v>
      </c>
      <c r="F49" s="34" t="s">
        <v>202</v>
      </c>
      <c r="G49" s="61" t="s">
        <v>16</v>
      </c>
      <c r="H49" s="56"/>
      <c r="I49" s="57"/>
      <c r="J49" s="55"/>
      <c r="K49" s="57"/>
      <c r="L49" s="55"/>
      <c r="M49" s="58"/>
      <c r="N49" s="55"/>
      <c r="O49" s="57"/>
      <c r="P49" s="55"/>
      <c r="Q49" s="58"/>
      <c r="R49" s="55"/>
      <c r="S49" s="57"/>
      <c r="T49" s="55"/>
      <c r="U49" s="58"/>
      <c r="V49" s="57"/>
      <c r="W49" s="57"/>
      <c r="X49" s="55">
        <v>2</v>
      </c>
      <c r="Y49" s="58">
        <v>1</v>
      </c>
      <c r="Z49" s="57"/>
      <c r="AA49" s="57"/>
      <c r="AB49" s="61">
        <v>3</v>
      </c>
      <c r="AC49" s="232">
        <v>37</v>
      </c>
      <c r="AE49" s="229"/>
      <c r="AF49" s="230"/>
    </row>
    <row r="50" spans="1:51" ht="11.25" customHeight="1" x14ac:dyDescent="0.2">
      <c r="A50" s="313"/>
      <c r="B50" s="314"/>
      <c r="C50" s="315"/>
      <c r="D50" s="14">
        <v>39</v>
      </c>
      <c r="E50" s="36" t="s">
        <v>65</v>
      </c>
      <c r="F50" s="276" t="s">
        <v>280</v>
      </c>
      <c r="G50" s="60" t="s">
        <v>16</v>
      </c>
      <c r="H50" s="56"/>
      <c r="I50" s="57"/>
      <c r="J50" s="55"/>
      <c r="K50" s="57"/>
      <c r="L50" s="55"/>
      <c r="M50" s="58"/>
      <c r="N50" s="55">
        <v>2</v>
      </c>
      <c r="O50" s="57">
        <v>2</v>
      </c>
      <c r="P50" s="55"/>
      <c r="Q50" s="58"/>
      <c r="R50" s="55"/>
      <c r="S50" s="57"/>
      <c r="T50" s="55"/>
      <c r="U50" s="58"/>
      <c r="V50" s="57"/>
      <c r="W50" s="57"/>
      <c r="X50" s="55"/>
      <c r="Y50" s="58"/>
      <c r="Z50" s="57"/>
      <c r="AA50" s="57"/>
      <c r="AB50" s="61">
        <v>5</v>
      </c>
      <c r="AC50" s="232">
        <v>10</v>
      </c>
      <c r="AE50" s="229"/>
      <c r="AF50" s="259"/>
    </row>
    <row r="51" spans="1:51" ht="11.25" customHeight="1" x14ac:dyDescent="0.2">
      <c r="A51" s="313"/>
      <c r="B51" s="314"/>
      <c r="C51" s="315"/>
      <c r="D51" s="14">
        <v>40</v>
      </c>
      <c r="E51" s="48" t="s">
        <v>66</v>
      </c>
      <c r="F51" s="276" t="s">
        <v>281</v>
      </c>
      <c r="G51" s="60" t="s">
        <v>16</v>
      </c>
      <c r="H51" s="56"/>
      <c r="I51" s="57"/>
      <c r="J51" s="55"/>
      <c r="K51" s="57"/>
      <c r="L51" s="55"/>
      <c r="M51" s="58"/>
      <c r="N51" s="55"/>
      <c r="O51" s="57"/>
      <c r="P51" s="55">
        <v>2</v>
      </c>
      <c r="Q51" s="58">
        <v>2</v>
      </c>
      <c r="R51" s="55"/>
      <c r="S51" s="57"/>
      <c r="T51" s="55"/>
      <c r="U51" s="58"/>
      <c r="V51" s="48"/>
      <c r="W51" s="48"/>
      <c r="X51" s="69"/>
      <c r="Y51" s="70"/>
      <c r="Z51" s="48"/>
      <c r="AA51" s="48"/>
      <c r="AB51" s="61">
        <v>5</v>
      </c>
      <c r="AC51" s="232">
        <v>39</v>
      </c>
      <c r="AE51" s="229"/>
      <c r="AF51" s="259"/>
    </row>
    <row r="52" spans="1:51" ht="11.25" customHeight="1" x14ac:dyDescent="0.2">
      <c r="A52" s="313"/>
      <c r="B52" s="314"/>
      <c r="C52" s="315"/>
      <c r="D52" s="14">
        <v>41</v>
      </c>
      <c r="E52" s="48" t="s">
        <v>49</v>
      </c>
      <c r="F52" s="34" t="s">
        <v>203</v>
      </c>
      <c r="G52" s="61" t="s">
        <v>16</v>
      </c>
      <c r="H52" s="56"/>
      <c r="I52" s="57"/>
      <c r="J52" s="55"/>
      <c r="K52" s="57"/>
      <c r="L52" s="55"/>
      <c r="M52" s="58"/>
      <c r="N52" s="55"/>
      <c r="O52" s="57"/>
      <c r="P52" s="55">
        <v>1</v>
      </c>
      <c r="Q52" s="58">
        <v>1</v>
      </c>
      <c r="R52" s="55"/>
      <c r="S52" s="57"/>
      <c r="T52" s="55"/>
      <c r="U52" s="58"/>
      <c r="V52" s="48"/>
      <c r="W52" s="48"/>
      <c r="X52" s="69"/>
      <c r="Y52" s="70"/>
      <c r="Z52" s="48"/>
      <c r="AA52" s="48"/>
      <c r="AB52" s="61">
        <v>3</v>
      </c>
      <c r="AC52" s="232">
        <v>6</v>
      </c>
      <c r="AE52" s="229"/>
      <c r="AF52" s="230"/>
    </row>
    <row r="53" spans="1:51" ht="11.25" customHeight="1" x14ac:dyDescent="0.2">
      <c r="A53" s="313"/>
      <c r="B53" s="314"/>
      <c r="C53" s="315"/>
      <c r="D53" s="14">
        <v>42</v>
      </c>
      <c r="E53" s="36" t="s">
        <v>64</v>
      </c>
      <c r="F53" s="34" t="s">
        <v>204</v>
      </c>
      <c r="G53" s="61" t="s">
        <v>89</v>
      </c>
      <c r="H53" s="56"/>
      <c r="I53" s="57"/>
      <c r="J53" s="55"/>
      <c r="K53" s="57"/>
      <c r="L53" s="55"/>
      <c r="M53" s="58"/>
      <c r="N53" s="55"/>
      <c r="O53" s="58"/>
      <c r="P53" s="55"/>
      <c r="Q53" s="58"/>
      <c r="R53" s="55">
        <v>2</v>
      </c>
      <c r="S53" s="57">
        <v>1</v>
      </c>
      <c r="T53" s="55"/>
      <c r="U53" s="58"/>
      <c r="V53" s="48"/>
      <c r="W53" s="48"/>
      <c r="X53" s="69"/>
      <c r="Y53" s="70"/>
      <c r="Z53" s="48"/>
      <c r="AA53" s="48"/>
      <c r="AB53" s="61">
        <v>3</v>
      </c>
      <c r="AC53" s="232">
        <v>41</v>
      </c>
      <c r="AE53" s="229"/>
      <c r="AF53" s="230"/>
    </row>
    <row r="54" spans="1:51" ht="11.25" customHeight="1" x14ac:dyDescent="0.2">
      <c r="A54" s="313"/>
      <c r="B54" s="314"/>
      <c r="C54" s="315"/>
      <c r="D54" s="14">
        <v>43</v>
      </c>
      <c r="E54" s="48" t="s">
        <v>50</v>
      </c>
      <c r="F54" s="32" t="s">
        <v>205</v>
      </c>
      <c r="G54" s="61" t="s">
        <v>89</v>
      </c>
      <c r="H54" s="72"/>
      <c r="I54" s="48"/>
      <c r="J54" s="69"/>
      <c r="K54" s="70"/>
      <c r="L54" s="48"/>
      <c r="M54" s="48"/>
      <c r="N54" s="55"/>
      <c r="O54" s="58"/>
      <c r="P54" s="48"/>
      <c r="Q54" s="48"/>
      <c r="R54" s="55">
        <v>2</v>
      </c>
      <c r="S54" s="57">
        <v>1</v>
      </c>
      <c r="T54" s="55"/>
      <c r="U54" s="58"/>
      <c r="V54" s="48"/>
      <c r="W54" s="48"/>
      <c r="X54" s="69"/>
      <c r="Y54" s="70"/>
      <c r="Z54" s="48"/>
      <c r="AA54" s="48"/>
      <c r="AB54" s="61">
        <v>3</v>
      </c>
      <c r="AC54" s="232">
        <v>41</v>
      </c>
      <c r="AE54" s="229"/>
      <c r="AF54" s="230"/>
    </row>
    <row r="55" spans="1:51" ht="11.25" customHeight="1" x14ac:dyDescent="0.2">
      <c r="A55" s="313"/>
      <c r="B55" s="314"/>
      <c r="C55" s="315"/>
      <c r="D55" s="49">
        <v>44</v>
      </c>
      <c r="E55" s="48" t="s">
        <v>70</v>
      </c>
      <c r="F55" s="49" t="s">
        <v>206</v>
      </c>
      <c r="G55" s="61" t="s">
        <v>89</v>
      </c>
      <c r="H55" s="72"/>
      <c r="I55" s="48"/>
      <c r="J55" s="69"/>
      <c r="K55" s="70"/>
      <c r="L55" s="48"/>
      <c r="M55" s="48"/>
      <c r="N55" s="55"/>
      <c r="O55" s="58"/>
      <c r="P55" s="48"/>
      <c r="Q55" s="48"/>
      <c r="R55" s="55"/>
      <c r="S55" s="58"/>
      <c r="T55" s="57"/>
      <c r="U55" s="57"/>
      <c r="V55" s="55">
        <v>1</v>
      </c>
      <c r="W55" s="57">
        <v>1</v>
      </c>
      <c r="X55" s="69"/>
      <c r="Y55" s="70"/>
      <c r="Z55" s="48"/>
      <c r="AA55" s="48"/>
      <c r="AB55" s="61">
        <v>3</v>
      </c>
      <c r="AC55" s="232">
        <v>41</v>
      </c>
      <c r="AE55" s="229"/>
      <c r="AF55" s="230"/>
    </row>
    <row r="56" spans="1:51" ht="11.25" customHeight="1" thickBot="1" x14ac:dyDescent="0.25">
      <c r="A56" s="313"/>
      <c r="B56" s="314"/>
      <c r="C56" s="315"/>
      <c r="D56" s="16">
        <v>45</v>
      </c>
      <c r="E56" s="25" t="s">
        <v>140</v>
      </c>
      <c r="F56" s="277" t="s">
        <v>282</v>
      </c>
      <c r="G56" s="124" t="s">
        <v>16</v>
      </c>
      <c r="H56" s="101"/>
      <c r="I56" s="17"/>
      <c r="J56" s="102"/>
      <c r="K56" s="17"/>
      <c r="L56" s="102"/>
      <c r="M56" s="103"/>
      <c r="N56" s="102"/>
      <c r="O56" s="17"/>
      <c r="P56" s="102"/>
      <c r="Q56" s="103"/>
      <c r="R56" s="102"/>
      <c r="S56" s="17"/>
      <c r="T56" s="102"/>
      <c r="U56" s="103"/>
      <c r="V56" s="17">
        <v>1</v>
      </c>
      <c r="W56" s="17">
        <v>1</v>
      </c>
      <c r="X56" s="102"/>
      <c r="Y56" s="103"/>
      <c r="Z56" s="17"/>
      <c r="AA56" s="17"/>
      <c r="AB56" s="124">
        <v>3</v>
      </c>
      <c r="AC56" s="235">
        <v>18</v>
      </c>
      <c r="AE56" s="229"/>
      <c r="AF56" s="230"/>
    </row>
    <row r="57" spans="1:51" ht="11.25" customHeight="1" x14ac:dyDescent="0.2">
      <c r="A57" s="313"/>
      <c r="B57" s="314"/>
      <c r="C57" s="315"/>
      <c r="D57" s="9"/>
      <c r="E57" s="114" t="s">
        <v>47</v>
      </c>
      <c r="F57" s="115">
        <f>AB57</f>
        <v>84</v>
      </c>
      <c r="G57" s="116"/>
      <c r="H57" s="117">
        <f t="shared" ref="H57:AB57" si="1">SUM(H33:H56)</f>
        <v>0</v>
      </c>
      <c r="I57" s="118">
        <f t="shared" si="1"/>
        <v>0</v>
      </c>
      <c r="J57" s="104">
        <f t="shared" si="1"/>
        <v>0</v>
      </c>
      <c r="K57" s="118">
        <f t="shared" si="1"/>
        <v>0</v>
      </c>
      <c r="L57" s="104">
        <f t="shared" si="1"/>
        <v>4</v>
      </c>
      <c r="M57" s="118">
        <f t="shared" si="1"/>
        <v>2</v>
      </c>
      <c r="N57" s="104">
        <f t="shared" si="1"/>
        <v>8</v>
      </c>
      <c r="O57" s="118">
        <f t="shared" si="1"/>
        <v>5</v>
      </c>
      <c r="P57" s="104">
        <f t="shared" si="1"/>
        <v>7</v>
      </c>
      <c r="Q57" s="118">
        <f t="shared" si="1"/>
        <v>6</v>
      </c>
      <c r="R57" s="104">
        <f t="shared" si="1"/>
        <v>7</v>
      </c>
      <c r="S57" s="118">
        <f t="shared" si="1"/>
        <v>3</v>
      </c>
      <c r="T57" s="104">
        <f t="shared" si="1"/>
        <v>5</v>
      </c>
      <c r="U57" s="118">
        <f t="shared" si="1"/>
        <v>2</v>
      </c>
      <c r="V57" s="104">
        <f t="shared" si="1"/>
        <v>6</v>
      </c>
      <c r="W57" s="118">
        <f t="shared" si="1"/>
        <v>4</v>
      </c>
      <c r="X57" s="104">
        <f>SUM(X33:X56)</f>
        <v>4</v>
      </c>
      <c r="Y57" s="105">
        <f>SUM(Y33:Y56)</f>
        <v>2</v>
      </c>
      <c r="Z57" s="118">
        <f>SUM(Z33:Z56)</f>
        <v>0</v>
      </c>
      <c r="AA57" s="118">
        <f>SUM(AA33:AA56)</f>
        <v>0</v>
      </c>
      <c r="AB57" s="120">
        <f t="shared" si="1"/>
        <v>84</v>
      </c>
      <c r="AC57" s="120"/>
      <c r="AE57" s="229"/>
      <c r="AF57" s="175"/>
    </row>
    <row r="58" spans="1:51" ht="11.25" customHeight="1" thickBot="1" x14ac:dyDescent="0.25">
      <c r="A58" s="316"/>
      <c r="B58" s="317"/>
      <c r="C58" s="318"/>
      <c r="D58" s="10"/>
      <c r="E58" s="121" t="s">
        <v>61</v>
      </c>
      <c r="F58" s="122">
        <f>100*F57/240</f>
        <v>35</v>
      </c>
      <c r="G58" s="123"/>
      <c r="H58" s="329">
        <f>H57+I57</f>
        <v>0</v>
      </c>
      <c r="I58" s="291"/>
      <c r="J58" s="283">
        <f>J57+K57</f>
        <v>0</v>
      </c>
      <c r="K58" s="291"/>
      <c r="L58" s="283">
        <f>L57+M57</f>
        <v>6</v>
      </c>
      <c r="M58" s="291"/>
      <c r="N58" s="283">
        <f>N57+O57</f>
        <v>13</v>
      </c>
      <c r="O58" s="291"/>
      <c r="P58" s="283">
        <f>P57+Q57</f>
        <v>13</v>
      </c>
      <c r="Q58" s="291"/>
      <c r="R58" s="283">
        <f>R57+S57</f>
        <v>10</v>
      </c>
      <c r="S58" s="291"/>
      <c r="T58" s="283">
        <f>T57+U57</f>
        <v>7</v>
      </c>
      <c r="U58" s="291"/>
      <c r="V58" s="283">
        <f>V57+W57</f>
        <v>10</v>
      </c>
      <c r="W58" s="291"/>
      <c r="X58" s="283">
        <f>X57+Y57</f>
        <v>6</v>
      </c>
      <c r="Y58" s="291"/>
      <c r="Z58" s="283">
        <f>Z57+AA57</f>
        <v>0</v>
      </c>
      <c r="AA58" s="291"/>
      <c r="AB58" s="124"/>
      <c r="AC58" s="124"/>
      <c r="AE58" s="229"/>
      <c r="AF58" s="175"/>
    </row>
    <row r="59" spans="1:51" ht="11.25" customHeight="1" x14ac:dyDescent="0.2">
      <c r="A59" s="1"/>
      <c r="B59" s="1"/>
      <c r="C59" s="1"/>
      <c r="D59" s="8"/>
      <c r="E59" s="173"/>
      <c r="F59" s="174"/>
      <c r="G59" s="175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E59" s="229"/>
      <c r="AF59" s="175"/>
    </row>
    <row r="60" spans="1:51" ht="11.25" customHeight="1" x14ac:dyDescent="0.2">
      <c r="A60" s="1"/>
      <c r="B60" s="1"/>
      <c r="C60" s="1"/>
      <c r="D60" s="8"/>
      <c r="E60" s="173"/>
      <c r="F60" s="174"/>
      <c r="G60" s="175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E60" s="229"/>
      <c r="AF60" s="175"/>
    </row>
    <row r="61" spans="1:51" ht="11.25" customHeight="1" x14ac:dyDescent="0.2">
      <c r="A61" s="1"/>
      <c r="B61" s="1"/>
      <c r="C61" s="1"/>
      <c r="D61" s="8"/>
      <c r="E61" s="173"/>
      <c r="F61" s="174"/>
      <c r="G61" s="175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E61" s="229"/>
      <c r="AF61" s="175"/>
    </row>
    <row r="62" spans="1:51" ht="11.25" customHeight="1" x14ac:dyDescent="0.2">
      <c r="A62" s="1"/>
      <c r="B62" s="1"/>
      <c r="C62" s="1"/>
      <c r="D62" s="8"/>
      <c r="AE62" s="228"/>
      <c r="AF62" s="229"/>
      <c r="AG62" s="175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</row>
    <row r="63" spans="1:51" ht="11.25" customHeight="1" x14ac:dyDescent="0.2">
      <c r="A63" s="1"/>
      <c r="B63" s="1"/>
      <c r="C63" s="1"/>
      <c r="D63" s="8"/>
      <c r="AE63" s="228"/>
      <c r="AF63" s="229"/>
      <c r="AG63" s="175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</row>
    <row r="64" spans="1:51" ht="11.25" customHeight="1" x14ac:dyDescent="0.2">
      <c r="A64" s="1"/>
      <c r="B64" s="1"/>
      <c r="C64" s="1"/>
      <c r="D64" s="8"/>
      <c r="AE64" s="228"/>
      <c r="AF64" s="229"/>
      <c r="AG64" s="175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</row>
    <row r="65" spans="1:51" ht="11.25" customHeight="1" x14ac:dyDescent="0.2">
      <c r="A65" s="1"/>
      <c r="B65" s="1"/>
      <c r="C65" s="1"/>
      <c r="D65" s="8"/>
      <c r="AE65" s="228"/>
      <c r="AF65" s="229"/>
      <c r="AG65" s="175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</row>
    <row r="66" spans="1:51" ht="11.25" customHeight="1" x14ac:dyDescent="0.2">
      <c r="A66" s="1"/>
      <c r="B66" s="1"/>
      <c r="C66" s="1"/>
      <c r="D66" s="8"/>
      <c r="AE66" s="228"/>
      <c r="AF66" s="229"/>
      <c r="AG66" s="175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</row>
    <row r="67" spans="1:51" ht="11.25" customHeight="1" x14ac:dyDescent="0.2">
      <c r="A67" s="1"/>
      <c r="B67" s="1"/>
      <c r="C67" s="1"/>
      <c r="D67" s="8"/>
      <c r="AE67" s="228"/>
      <c r="AF67" s="229"/>
      <c r="AG67" s="175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</row>
    <row r="68" spans="1:51" ht="11.25" customHeight="1" x14ac:dyDescent="0.2">
      <c r="A68" s="1"/>
      <c r="B68" s="1"/>
      <c r="C68" s="1"/>
      <c r="D68" s="8"/>
      <c r="AE68" s="228"/>
      <c r="AF68" s="229"/>
      <c r="AG68" s="175"/>
      <c r="AH68" s="203"/>
      <c r="AI68" s="17"/>
      <c r="AJ68" s="203"/>
      <c r="AK68" s="17"/>
      <c r="AL68" s="203"/>
      <c r="AM68" s="17"/>
      <c r="AN68" s="203"/>
      <c r="AO68" s="17"/>
      <c r="AP68" s="203"/>
      <c r="AQ68" s="17"/>
      <c r="AR68" s="203"/>
      <c r="AS68" s="17"/>
      <c r="AT68" s="203"/>
      <c r="AU68" s="17"/>
      <c r="AV68" s="203"/>
      <c r="AW68" s="17"/>
      <c r="AX68" s="17"/>
      <c r="AY68" s="17"/>
    </row>
    <row r="69" spans="1:51" ht="11.25" customHeight="1" x14ac:dyDescent="0.2">
      <c r="A69" s="1"/>
      <c r="B69" s="1"/>
      <c r="C69" s="1"/>
      <c r="D69" s="8"/>
      <c r="AE69" s="228"/>
      <c r="AF69" s="229"/>
      <c r="AG69" s="175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</row>
    <row r="70" spans="1:51" ht="11.25" customHeight="1" x14ac:dyDescent="0.2">
      <c r="A70" s="1"/>
      <c r="B70" s="1"/>
      <c r="C70" s="1"/>
      <c r="D70" s="8"/>
      <c r="AE70" s="228"/>
      <c r="AF70" s="229"/>
      <c r="AG70" s="175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</row>
    <row r="71" spans="1:51" ht="11.25" customHeight="1" x14ac:dyDescent="0.2">
      <c r="A71" s="1"/>
      <c r="B71" s="1"/>
      <c r="C71" s="1"/>
      <c r="D71" s="8"/>
      <c r="E71" s="173"/>
      <c r="F71" s="174"/>
      <c r="G71" s="175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E71" s="229"/>
      <c r="AF71" s="175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</row>
    <row r="72" spans="1:51" ht="11.25" customHeight="1" x14ac:dyDescent="0.2">
      <c r="A72" s="1"/>
      <c r="B72" s="1"/>
      <c r="C72" s="1"/>
      <c r="D72" s="8"/>
      <c r="E72" s="173"/>
      <c r="F72" s="174"/>
      <c r="G72" s="175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E72" s="229"/>
      <c r="AF72" s="175"/>
    </row>
    <row r="73" spans="1:51" ht="11.25" customHeight="1" x14ac:dyDescent="0.2">
      <c r="A73" s="82" t="s">
        <v>0</v>
      </c>
      <c r="F73" s="312" t="s">
        <v>170</v>
      </c>
      <c r="G73" s="312"/>
      <c r="H73" s="312"/>
      <c r="I73" s="312"/>
      <c r="J73" s="312"/>
      <c r="K73" s="312"/>
      <c r="AC73" s="81" t="s">
        <v>58</v>
      </c>
      <c r="AE73" s="229"/>
      <c r="AF73" s="22"/>
    </row>
    <row r="74" spans="1:51" ht="11.25" customHeight="1" x14ac:dyDescent="0.2">
      <c r="A74" s="82" t="s">
        <v>80</v>
      </c>
      <c r="D74" s="83"/>
      <c r="F74" s="312" t="s">
        <v>59</v>
      </c>
      <c r="G74" s="312"/>
      <c r="H74" s="312"/>
      <c r="I74" s="312"/>
      <c r="J74" s="312"/>
      <c r="K74" s="312"/>
      <c r="N74" s="29"/>
      <c r="O74" s="29"/>
      <c r="P74" s="29"/>
      <c r="Q74" s="29"/>
      <c r="R74" s="86"/>
      <c r="S74" s="86"/>
      <c r="T74" s="86"/>
      <c r="U74" s="86"/>
      <c r="V74" s="29"/>
      <c r="W74" s="29"/>
      <c r="X74" s="29"/>
      <c r="Y74" s="29"/>
      <c r="Z74" s="29"/>
      <c r="AA74" s="29"/>
      <c r="AB74" s="29"/>
      <c r="AC74" s="84" t="s">
        <v>105</v>
      </c>
      <c r="AD74" s="29"/>
      <c r="AE74" s="203"/>
      <c r="AF74" s="207"/>
      <c r="AG74" s="29"/>
    </row>
    <row r="75" spans="1:51" ht="11.25" customHeight="1" thickBot="1" x14ac:dyDescent="0.25">
      <c r="A75" s="82"/>
      <c r="D75" s="83"/>
      <c r="F75" s="179"/>
      <c r="G75" s="179"/>
      <c r="H75" s="179"/>
      <c r="I75" s="179"/>
      <c r="J75" s="179"/>
      <c r="K75" s="179"/>
      <c r="N75" s="29"/>
      <c r="O75" s="29"/>
      <c r="P75" s="29"/>
      <c r="Q75" s="29"/>
      <c r="R75" s="86"/>
      <c r="S75" s="86"/>
      <c r="T75" s="86"/>
      <c r="U75" s="86"/>
      <c r="V75" s="29"/>
      <c r="W75" s="29"/>
      <c r="X75" s="29"/>
      <c r="Y75" s="29"/>
      <c r="Z75" s="29"/>
      <c r="AA75" s="29"/>
      <c r="AB75" s="29"/>
      <c r="AC75" s="87" t="s">
        <v>162</v>
      </c>
      <c r="AD75" s="29"/>
      <c r="AE75" s="203"/>
      <c r="AF75" s="198"/>
      <c r="AG75" s="29"/>
    </row>
    <row r="76" spans="1:51" ht="11.25" customHeight="1" x14ac:dyDescent="0.2">
      <c r="A76" s="319" t="s">
        <v>1</v>
      </c>
      <c r="B76" s="320"/>
      <c r="C76" s="321"/>
      <c r="D76" s="325" t="s">
        <v>56</v>
      </c>
      <c r="E76" s="88" t="s">
        <v>39</v>
      </c>
      <c r="F76" s="89"/>
      <c r="G76" s="90"/>
      <c r="H76" s="327" t="s">
        <v>2</v>
      </c>
      <c r="I76" s="307"/>
      <c r="J76" s="307"/>
      <c r="K76" s="328"/>
      <c r="L76" s="306" t="s">
        <v>3</v>
      </c>
      <c r="M76" s="307"/>
      <c r="N76" s="307"/>
      <c r="O76" s="328"/>
      <c r="P76" s="91" t="s">
        <v>4</v>
      </c>
      <c r="Q76" s="92"/>
      <c r="R76" s="224"/>
      <c r="S76" s="225"/>
      <c r="T76" s="306" t="s">
        <v>5</v>
      </c>
      <c r="U76" s="307"/>
      <c r="V76" s="307"/>
      <c r="W76" s="308"/>
      <c r="X76" s="306" t="s">
        <v>247</v>
      </c>
      <c r="Y76" s="307"/>
      <c r="Z76" s="307"/>
      <c r="AA76" s="308"/>
      <c r="AB76" s="93"/>
      <c r="AC76" s="210" t="s">
        <v>246</v>
      </c>
      <c r="AE76" s="229"/>
      <c r="AF76" s="260"/>
    </row>
    <row r="77" spans="1:51" ht="11.25" customHeight="1" thickBot="1" x14ac:dyDescent="0.25">
      <c r="A77" s="322"/>
      <c r="B77" s="323"/>
      <c r="C77" s="324"/>
      <c r="D77" s="326"/>
      <c r="E77" s="95" t="s">
        <v>40</v>
      </c>
      <c r="F77" s="96" t="s">
        <v>41</v>
      </c>
      <c r="G77" s="184" t="s">
        <v>150</v>
      </c>
      <c r="H77" s="311" t="s">
        <v>6</v>
      </c>
      <c r="I77" s="293"/>
      <c r="J77" s="292" t="s">
        <v>7</v>
      </c>
      <c r="K77" s="293"/>
      <c r="L77" s="292" t="s">
        <v>8</v>
      </c>
      <c r="M77" s="293"/>
      <c r="N77" s="292" t="s">
        <v>9</v>
      </c>
      <c r="O77" s="293"/>
      <c r="P77" s="292" t="s">
        <v>10</v>
      </c>
      <c r="Q77" s="293"/>
      <c r="R77" s="292" t="s">
        <v>11</v>
      </c>
      <c r="S77" s="293"/>
      <c r="T77" s="292" t="s">
        <v>12</v>
      </c>
      <c r="U77" s="293"/>
      <c r="V77" s="292" t="s">
        <v>13</v>
      </c>
      <c r="W77" s="309"/>
      <c r="X77" s="292" t="s">
        <v>248</v>
      </c>
      <c r="Y77" s="293"/>
      <c r="Z77" s="292" t="s">
        <v>249</v>
      </c>
      <c r="AA77" s="309"/>
      <c r="AB77" s="2" t="s">
        <v>14</v>
      </c>
      <c r="AC77" s="211" t="s">
        <v>245</v>
      </c>
      <c r="AE77" s="229"/>
      <c r="AF77" s="203"/>
    </row>
    <row r="78" spans="1:51" ht="11.25" customHeight="1" thickBot="1" x14ac:dyDescent="0.25">
      <c r="A78" s="30" t="s">
        <v>15</v>
      </c>
      <c r="B78" s="98"/>
      <c r="C78" s="99"/>
      <c r="D78" s="100"/>
      <c r="E78" s="3"/>
      <c r="F78" s="24"/>
      <c r="G78" s="4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6"/>
      <c r="AC78" s="7"/>
      <c r="AE78" s="229"/>
      <c r="AF78" s="203"/>
    </row>
    <row r="79" spans="1:51" ht="11.25" customHeight="1" x14ac:dyDescent="0.2">
      <c r="A79" s="334" t="s">
        <v>151</v>
      </c>
      <c r="B79" s="335"/>
      <c r="C79" s="336"/>
      <c r="D79" s="50">
        <v>46</v>
      </c>
      <c r="E79" s="31" t="s">
        <v>73</v>
      </c>
      <c r="F79" s="42" t="s">
        <v>229</v>
      </c>
      <c r="G79" s="120" t="s">
        <v>16</v>
      </c>
      <c r="H79" s="117"/>
      <c r="I79" s="118"/>
      <c r="J79" s="104"/>
      <c r="K79" s="118"/>
      <c r="L79" s="104"/>
      <c r="M79" s="118"/>
      <c r="N79" s="104"/>
      <c r="O79" s="105"/>
      <c r="P79" s="118"/>
      <c r="Q79" s="118"/>
      <c r="R79" s="104">
        <v>2</v>
      </c>
      <c r="S79" s="118">
        <v>1</v>
      </c>
      <c r="T79" s="104"/>
      <c r="U79" s="105"/>
      <c r="V79" s="118"/>
      <c r="W79" s="118"/>
      <c r="X79" s="104"/>
      <c r="Y79" s="118"/>
      <c r="Z79" s="104"/>
      <c r="AA79" s="118"/>
      <c r="AB79" s="120">
        <v>5</v>
      </c>
      <c r="AC79" s="231">
        <v>7</v>
      </c>
      <c r="AE79" s="229"/>
      <c r="AF79" s="230"/>
    </row>
    <row r="80" spans="1:51" ht="11.25" customHeight="1" x14ac:dyDescent="0.2">
      <c r="A80" s="337"/>
      <c r="B80" s="338"/>
      <c r="C80" s="339"/>
      <c r="D80" s="51">
        <v>47</v>
      </c>
      <c r="E80" s="49" t="s">
        <v>67</v>
      </c>
      <c r="F80" s="278" t="s">
        <v>283</v>
      </c>
      <c r="G80" s="61" t="s">
        <v>16</v>
      </c>
      <c r="H80" s="109"/>
      <c r="I80" s="110"/>
      <c r="J80" s="67"/>
      <c r="K80" s="110"/>
      <c r="L80" s="67"/>
      <c r="M80" s="110"/>
      <c r="N80" s="67"/>
      <c r="O80" s="111"/>
      <c r="P80" s="110"/>
      <c r="Q80" s="110"/>
      <c r="R80" s="67">
        <v>2</v>
      </c>
      <c r="S80" s="110">
        <v>2</v>
      </c>
      <c r="T80" s="67"/>
      <c r="U80" s="111"/>
      <c r="V80" s="110"/>
      <c r="W80" s="110"/>
      <c r="X80" s="67"/>
      <c r="Y80" s="110"/>
      <c r="Z80" s="67"/>
      <c r="AA80" s="110"/>
      <c r="AB80" s="61">
        <v>5</v>
      </c>
      <c r="AC80" s="232">
        <v>40</v>
      </c>
      <c r="AE80" s="229"/>
      <c r="AF80" s="230"/>
    </row>
    <row r="81" spans="1:32" ht="11.25" customHeight="1" x14ac:dyDescent="0.2">
      <c r="A81" s="337"/>
      <c r="B81" s="338"/>
      <c r="C81" s="339"/>
      <c r="D81" s="51">
        <v>48</v>
      </c>
      <c r="E81" s="269" t="s">
        <v>265</v>
      </c>
      <c r="F81" s="271" t="s">
        <v>284</v>
      </c>
      <c r="G81" s="106" t="s">
        <v>89</v>
      </c>
      <c r="H81" s="109"/>
      <c r="I81" s="110"/>
      <c r="J81" s="67"/>
      <c r="K81" s="110"/>
      <c r="L81" s="67"/>
      <c r="M81" s="110"/>
      <c r="N81" s="67"/>
      <c r="O81" s="111"/>
      <c r="P81" s="110"/>
      <c r="Q81" s="110"/>
      <c r="R81" s="67"/>
      <c r="S81" s="110"/>
      <c r="T81" s="67"/>
      <c r="U81" s="111"/>
      <c r="V81" s="110">
        <v>0</v>
      </c>
      <c r="W81" s="110">
        <v>2</v>
      </c>
      <c r="X81" s="67"/>
      <c r="Y81" s="110"/>
      <c r="Z81" s="67"/>
      <c r="AA81" s="110"/>
      <c r="AB81" s="106">
        <v>3</v>
      </c>
      <c r="AC81" s="233">
        <v>40</v>
      </c>
      <c r="AE81" s="229"/>
      <c r="AF81" s="230"/>
    </row>
    <row r="82" spans="1:32" ht="11.25" customHeight="1" x14ac:dyDescent="0.2">
      <c r="A82" s="337"/>
      <c r="B82" s="338"/>
      <c r="C82" s="339"/>
      <c r="D82" s="51">
        <v>49</v>
      </c>
      <c r="E82" s="32" t="s">
        <v>68</v>
      </c>
      <c r="F82" s="41" t="s">
        <v>230</v>
      </c>
      <c r="G82" s="61" t="s">
        <v>16</v>
      </c>
      <c r="H82" s="109"/>
      <c r="I82" s="110"/>
      <c r="J82" s="67"/>
      <c r="K82" s="110"/>
      <c r="L82" s="67"/>
      <c r="M82" s="110"/>
      <c r="N82" s="67"/>
      <c r="O82" s="111"/>
      <c r="P82" s="110"/>
      <c r="Q82" s="110"/>
      <c r="R82" s="67"/>
      <c r="S82" s="110"/>
      <c r="T82" s="67">
        <v>2</v>
      </c>
      <c r="U82" s="111">
        <v>1</v>
      </c>
      <c r="V82" s="110"/>
      <c r="W82" s="110"/>
      <c r="X82" s="67"/>
      <c r="Y82" s="110"/>
      <c r="Z82" s="67"/>
      <c r="AA82" s="110"/>
      <c r="AB82" s="61">
        <v>3</v>
      </c>
      <c r="AC82" s="232">
        <v>42</v>
      </c>
      <c r="AE82" s="229"/>
      <c r="AF82" s="230"/>
    </row>
    <row r="83" spans="1:32" ht="11.25" customHeight="1" x14ac:dyDescent="0.2">
      <c r="A83" s="337"/>
      <c r="B83" s="338"/>
      <c r="C83" s="339"/>
      <c r="D83" s="51">
        <v>50</v>
      </c>
      <c r="E83" s="32" t="s">
        <v>98</v>
      </c>
      <c r="F83" s="38" t="s">
        <v>231</v>
      </c>
      <c r="G83" s="61" t="s">
        <v>16</v>
      </c>
      <c r="H83" s="109"/>
      <c r="I83" s="110"/>
      <c r="J83" s="67"/>
      <c r="K83" s="110"/>
      <c r="L83" s="67"/>
      <c r="M83" s="110"/>
      <c r="N83" s="67"/>
      <c r="O83" s="111"/>
      <c r="P83" s="110"/>
      <c r="Q83" s="110"/>
      <c r="R83" s="67"/>
      <c r="S83" s="110"/>
      <c r="T83" s="67"/>
      <c r="U83" s="111"/>
      <c r="V83" s="110">
        <v>1</v>
      </c>
      <c r="W83" s="110">
        <v>1</v>
      </c>
      <c r="X83" s="67"/>
      <c r="Y83" s="110"/>
      <c r="Z83" s="67"/>
      <c r="AA83" s="110"/>
      <c r="AB83" s="61">
        <v>3</v>
      </c>
      <c r="AC83" s="234">
        <v>49</v>
      </c>
      <c r="AE83" s="229"/>
      <c r="AF83" s="230"/>
    </row>
    <row r="84" spans="1:32" ht="11.25" customHeight="1" x14ac:dyDescent="0.2">
      <c r="A84" s="337"/>
      <c r="B84" s="338"/>
      <c r="C84" s="339"/>
      <c r="D84" s="51">
        <v>51</v>
      </c>
      <c r="E84" s="33" t="s">
        <v>99</v>
      </c>
      <c r="F84" s="38" t="s">
        <v>232</v>
      </c>
      <c r="G84" s="106" t="s">
        <v>16</v>
      </c>
      <c r="H84" s="109"/>
      <c r="I84" s="110"/>
      <c r="J84" s="67"/>
      <c r="K84" s="110"/>
      <c r="L84" s="67"/>
      <c r="M84" s="110"/>
      <c r="N84" s="67"/>
      <c r="O84" s="111"/>
      <c r="P84" s="110"/>
      <c r="Q84" s="110"/>
      <c r="R84" s="67"/>
      <c r="S84" s="110"/>
      <c r="T84" s="67">
        <v>2</v>
      </c>
      <c r="U84" s="111">
        <v>1</v>
      </c>
      <c r="V84" s="110"/>
      <c r="W84" s="110"/>
      <c r="X84" s="67"/>
      <c r="Y84" s="110"/>
      <c r="Z84" s="67"/>
      <c r="AA84" s="110"/>
      <c r="AB84" s="106">
        <v>3</v>
      </c>
      <c r="AC84" s="234">
        <v>43</v>
      </c>
      <c r="AE84" s="229"/>
      <c r="AF84" s="230"/>
    </row>
    <row r="85" spans="1:32" ht="11.25" customHeight="1" x14ac:dyDescent="0.2">
      <c r="A85" s="337"/>
      <c r="B85" s="338"/>
      <c r="C85" s="339"/>
      <c r="D85" s="51">
        <v>52</v>
      </c>
      <c r="E85" s="26" t="s">
        <v>100</v>
      </c>
      <c r="F85" s="38" t="s">
        <v>233</v>
      </c>
      <c r="G85" s="61" t="s">
        <v>16</v>
      </c>
      <c r="H85" s="56"/>
      <c r="I85" s="57"/>
      <c r="J85" s="55"/>
      <c r="K85" s="57"/>
      <c r="L85" s="55"/>
      <c r="M85" s="57"/>
      <c r="N85" s="55"/>
      <c r="O85" s="58"/>
      <c r="P85" s="57"/>
      <c r="Q85" s="57"/>
      <c r="R85" s="55"/>
      <c r="S85" s="57"/>
      <c r="T85" s="55"/>
      <c r="U85" s="58"/>
      <c r="V85" s="57">
        <v>1</v>
      </c>
      <c r="W85" s="57">
        <v>1</v>
      </c>
      <c r="X85" s="55"/>
      <c r="Y85" s="57"/>
      <c r="Z85" s="55"/>
      <c r="AA85" s="57"/>
      <c r="AB85" s="61">
        <v>3</v>
      </c>
      <c r="AC85" s="232">
        <v>51</v>
      </c>
      <c r="AE85" s="229"/>
      <c r="AF85" s="230"/>
    </row>
    <row r="86" spans="1:32" ht="11.25" customHeight="1" x14ac:dyDescent="0.2">
      <c r="A86" s="337"/>
      <c r="B86" s="338"/>
      <c r="C86" s="339"/>
      <c r="D86" s="51">
        <v>53</v>
      </c>
      <c r="E86" s="26" t="s">
        <v>168</v>
      </c>
      <c r="F86" s="34" t="s">
        <v>234</v>
      </c>
      <c r="G86" s="61" t="s">
        <v>89</v>
      </c>
      <c r="H86" s="56"/>
      <c r="I86" s="57"/>
      <c r="J86" s="55"/>
      <c r="K86" s="57"/>
      <c r="L86" s="55"/>
      <c r="M86" s="57"/>
      <c r="N86" s="55"/>
      <c r="O86" s="58"/>
      <c r="P86" s="57"/>
      <c r="Q86" s="57"/>
      <c r="R86" s="55"/>
      <c r="S86" s="57"/>
      <c r="T86" s="55"/>
      <c r="U86" s="58"/>
      <c r="V86" s="57"/>
      <c r="W86" s="57"/>
      <c r="X86" s="55">
        <v>1</v>
      </c>
      <c r="Y86" s="57">
        <v>1</v>
      </c>
      <c r="Z86" s="55"/>
      <c r="AA86" s="57"/>
      <c r="AB86" s="61">
        <v>3</v>
      </c>
      <c r="AC86" s="232">
        <v>35</v>
      </c>
      <c r="AE86" s="229"/>
      <c r="AF86" s="230"/>
    </row>
    <row r="87" spans="1:32" ht="11.25" customHeight="1" x14ac:dyDescent="0.2">
      <c r="A87" s="337"/>
      <c r="B87" s="338"/>
      <c r="C87" s="339"/>
      <c r="D87" s="51">
        <v>54</v>
      </c>
      <c r="E87" s="280" t="s">
        <v>101</v>
      </c>
      <c r="F87" s="269" t="s">
        <v>285</v>
      </c>
      <c r="G87" s="61" t="s">
        <v>16</v>
      </c>
      <c r="H87" s="56"/>
      <c r="I87" s="57"/>
      <c r="J87" s="55"/>
      <c r="K87" s="57"/>
      <c r="L87" s="55"/>
      <c r="M87" s="57"/>
      <c r="N87" s="55"/>
      <c r="O87" s="58"/>
      <c r="P87" s="57"/>
      <c r="Q87" s="57"/>
      <c r="R87" s="55"/>
      <c r="S87" s="57"/>
      <c r="T87" s="55"/>
      <c r="U87" s="58"/>
      <c r="V87" s="57"/>
      <c r="W87" s="57"/>
      <c r="X87" s="55">
        <v>1</v>
      </c>
      <c r="Y87" s="57">
        <v>1</v>
      </c>
      <c r="Z87" s="55"/>
      <c r="AA87" s="57"/>
      <c r="AB87" s="61">
        <v>3</v>
      </c>
      <c r="AC87" s="232">
        <v>45</v>
      </c>
      <c r="AE87" s="229"/>
      <c r="AF87" s="230"/>
    </row>
    <row r="88" spans="1:32" ht="11.25" customHeight="1" x14ac:dyDescent="0.2">
      <c r="A88" s="337"/>
      <c r="B88" s="338"/>
      <c r="C88" s="339"/>
      <c r="D88" s="51">
        <v>55</v>
      </c>
      <c r="E88" s="26" t="s">
        <v>74</v>
      </c>
      <c r="F88" s="181" t="s">
        <v>215</v>
      </c>
      <c r="G88" s="61" t="s">
        <v>16</v>
      </c>
      <c r="H88" s="56"/>
      <c r="I88" s="57"/>
      <c r="J88" s="55"/>
      <c r="K88" s="57"/>
      <c r="L88" s="55"/>
      <c r="M88" s="57"/>
      <c r="N88" s="55"/>
      <c r="O88" s="58"/>
      <c r="P88" s="57"/>
      <c r="Q88" s="57"/>
      <c r="R88" s="55"/>
      <c r="S88" s="57"/>
      <c r="T88" s="55"/>
      <c r="U88" s="58"/>
      <c r="V88" s="57"/>
      <c r="W88" s="57"/>
      <c r="X88" s="55">
        <v>1</v>
      </c>
      <c r="Y88" s="57">
        <v>1</v>
      </c>
      <c r="Z88" s="55"/>
      <c r="AA88" s="57"/>
      <c r="AB88" s="61">
        <v>4</v>
      </c>
      <c r="AC88" s="232">
        <v>35</v>
      </c>
      <c r="AE88" s="229"/>
      <c r="AF88" s="230"/>
    </row>
    <row r="89" spans="1:32" ht="11.25" customHeight="1" x14ac:dyDescent="0.2">
      <c r="A89" s="337"/>
      <c r="B89" s="338"/>
      <c r="C89" s="339"/>
      <c r="D89" s="51">
        <v>56</v>
      </c>
      <c r="E89" s="28" t="s">
        <v>102</v>
      </c>
      <c r="F89" s="52" t="s">
        <v>235</v>
      </c>
      <c r="G89" s="71" t="s">
        <v>89</v>
      </c>
      <c r="H89" s="125"/>
      <c r="I89" s="126"/>
      <c r="J89" s="73"/>
      <c r="K89" s="126"/>
      <c r="L89" s="73"/>
      <c r="M89" s="126"/>
      <c r="N89" s="73"/>
      <c r="O89" s="127"/>
      <c r="P89" s="126"/>
      <c r="Q89" s="126"/>
      <c r="R89" s="73"/>
      <c r="S89" s="126"/>
      <c r="T89" s="73"/>
      <c r="U89" s="127"/>
      <c r="V89" s="126"/>
      <c r="W89" s="126"/>
      <c r="X89" s="73"/>
      <c r="Y89" s="126"/>
      <c r="Z89" s="73">
        <v>0</v>
      </c>
      <c r="AA89" s="126">
        <v>2</v>
      </c>
      <c r="AB89" s="71">
        <v>3</v>
      </c>
      <c r="AC89" s="234">
        <v>46</v>
      </c>
      <c r="AE89" s="229"/>
      <c r="AF89" s="230"/>
    </row>
    <row r="90" spans="1:32" ht="11.25" customHeight="1" thickBot="1" x14ac:dyDescent="0.25">
      <c r="A90" s="337"/>
      <c r="B90" s="338"/>
      <c r="C90" s="339"/>
      <c r="D90" s="51">
        <v>57</v>
      </c>
      <c r="E90" s="34" t="s">
        <v>103</v>
      </c>
      <c r="F90" s="52" t="s">
        <v>236</v>
      </c>
      <c r="G90" s="106" t="s">
        <v>89</v>
      </c>
      <c r="H90" s="133"/>
      <c r="I90" s="134"/>
      <c r="J90" s="135"/>
      <c r="K90" s="134"/>
      <c r="L90" s="135"/>
      <c r="M90" s="134"/>
      <c r="N90" s="135"/>
      <c r="O90" s="136"/>
      <c r="P90" s="134"/>
      <c r="Q90" s="134"/>
      <c r="R90" s="135"/>
      <c r="S90" s="134"/>
      <c r="T90" s="135">
        <v>2</v>
      </c>
      <c r="U90" s="136">
        <v>0</v>
      </c>
      <c r="V90" s="134"/>
      <c r="W90" s="134"/>
      <c r="X90" s="102"/>
      <c r="Y90" s="17"/>
      <c r="Z90" s="135"/>
      <c r="AA90" s="134"/>
      <c r="AB90" s="124">
        <v>3</v>
      </c>
      <c r="AC90" s="235">
        <v>46</v>
      </c>
      <c r="AE90" s="229"/>
      <c r="AF90" s="230"/>
    </row>
    <row r="91" spans="1:32" ht="11.25" customHeight="1" x14ac:dyDescent="0.2">
      <c r="A91" s="337"/>
      <c r="B91" s="338"/>
      <c r="C91" s="339"/>
      <c r="D91" s="9"/>
      <c r="E91" s="114" t="s">
        <v>47</v>
      </c>
      <c r="F91" s="115">
        <f>AB91</f>
        <v>41</v>
      </c>
      <c r="G91" s="116"/>
      <c r="H91" s="117">
        <f>SUM(H79:H90)</f>
        <v>0</v>
      </c>
      <c r="I91" s="118">
        <f t="shared" ref="I91:W91" si="2">SUM(I79:I90)</f>
        <v>0</v>
      </c>
      <c r="J91" s="104">
        <f t="shared" si="2"/>
        <v>0</v>
      </c>
      <c r="K91" s="118">
        <f t="shared" si="2"/>
        <v>0</v>
      </c>
      <c r="L91" s="104">
        <f t="shared" si="2"/>
        <v>0</v>
      </c>
      <c r="M91" s="118">
        <f t="shared" si="2"/>
        <v>0</v>
      </c>
      <c r="N91" s="104">
        <f t="shared" si="2"/>
        <v>0</v>
      </c>
      <c r="O91" s="105">
        <f t="shared" si="2"/>
        <v>0</v>
      </c>
      <c r="P91" s="118">
        <f t="shared" si="2"/>
        <v>0</v>
      </c>
      <c r="Q91" s="118">
        <f t="shared" si="2"/>
        <v>0</v>
      </c>
      <c r="R91" s="104">
        <f t="shared" si="2"/>
        <v>4</v>
      </c>
      <c r="S91" s="118">
        <f t="shared" si="2"/>
        <v>3</v>
      </c>
      <c r="T91" s="104">
        <f t="shared" si="2"/>
        <v>6</v>
      </c>
      <c r="U91" s="105">
        <f t="shared" si="2"/>
        <v>2</v>
      </c>
      <c r="V91" s="118">
        <f t="shared" si="2"/>
        <v>2</v>
      </c>
      <c r="W91" s="118">
        <f t="shared" si="2"/>
        <v>4</v>
      </c>
      <c r="X91" s="104">
        <f>SUM(X79:X90)</f>
        <v>3</v>
      </c>
      <c r="Y91" s="105">
        <f>SUM(Y79:Y90)</f>
        <v>3</v>
      </c>
      <c r="Z91" s="104">
        <f>SUM(Z79:Z90)</f>
        <v>0</v>
      </c>
      <c r="AA91" s="105">
        <f>SUM(AA79:AA90)</f>
        <v>2</v>
      </c>
      <c r="AB91" s="120">
        <f>SUM(AB79:AB90)</f>
        <v>41</v>
      </c>
      <c r="AC91" s="120"/>
      <c r="AE91" s="229"/>
      <c r="AF91" s="175"/>
    </row>
    <row r="92" spans="1:32" ht="11.25" customHeight="1" thickBot="1" x14ac:dyDescent="0.25">
      <c r="A92" s="340"/>
      <c r="B92" s="341"/>
      <c r="C92" s="342"/>
      <c r="D92" s="10"/>
      <c r="E92" s="121" t="s">
        <v>61</v>
      </c>
      <c r="F92" s="122">
        <f>100*F91/240</f>
        <v>17.083333333333332</v>
      </c>
      <c r="G92" s="123"/>
      <c r="H92" s="329">
        <f>H91+I91</f>
        <v>0</v>
      </c>
      <c r="I92" s="291"/>
      <c r="J92" s="283">
        <f>J91+K91</f>
        <v>0</v>
      </c>
      <c r="K92" s="291"/>
      <c r="L92" s="283">
        <f>L91+M91</f>
        <v>0</v>
      </c>
      <c r="M92" s="291"/>
      <c r="N92" s="283">
        <f>N91+O91</f>
        <v>0</v>
      </c>
      <c r="O92" s="291"/>
      <c r="P92" s="283">
        <f>P91+Q91</f>
        <v>0</v>
      </c>
      <c r="Q92" s="291"/>
      <c r="R92" s="283">
        <f>R91+S91</f>
        <v>7</v>
      </c>
      <c r="S92" s="291"/>
      <c r="T92" s="283">
        <f>T91+U91</f>
        <v>8</v>
      </c>
      <c r="U92" s="291"/>
      <c r="V92" s="283">
        <f>V91+W91</f>
        <v>6</v>
      </c>
      <c r="W92" s="291"/>
      <c r="X92" s="283">
        <f>X91+Y91</f>
        <v>6</v>
      </c>
      <c r="Y92" s="291"/>
      <c r="Z92" s="283">
        <f>Z91+AA91</f>
        <v>2</v>
      </c>
      <c r="AA92" s="291"/>
      <c r="AB92" s="124"/>
      <c r="AC92" s="124"/>
      <c r="AE92" s="229"/>
      <c r="AF92" s="175"/>
    </row>
    <row r="93" spans="1:32" ht="11.25" customHeight="1" x14ac:dyDescent="0.2">
      <c r="A93" s="333" t="s">
        <v>145</v>
      </c>
      <c r="B93" s="331"/>
      <c r="C93" s="332"/>
      <c r="D93" s="51">
        <v>58</v>
      </c>
      <c r="E93" s="26" t="s">
        <v>31</v>
      </c>
      <c r="F93" s="38" t="s">
        <v>237</v>
      </c>
      <c r="G93" s="61" t="s">
        <v>16</v>
      </c>
      <c r="H93" s="125"/>
      <c r="I93" s="126"/>
      <c r="J93" s="73"/>
      <c r="K93" s="126"/>
      <c r="L93" s="73"/>
      <c r="M93" s="126"/>
      <c r="N93" s="73"/>
      <c r="O93" s="127"/>
      <c r="P93" s="126"/>
      <c r="Q93" s="126"/>
      <c r="R93" s="73"/>
      <c r="S93" s="126"/>
      <c r="T93" s="73"/>
      <c r="U93" s="127"/>
      <c r="V93" s="126"/>
      <c r="W93" s="126"/>
      <c r="X93" s="73">
        <v>1</v>
      </c>
      <c r="Y93" s="126">
        <v>1</v>
      </c>
      <c r="Z93" s="73"/>
      <c r="AA93" s="126"/>
      <c r="AB93" s="71">
        <v>4</v>
      </c>
      <c r="AC93" s="71">
        <v>50</v>
      </c>
      <c r="AE93" s="229"/>
      <c r="AF93" s="230"/>
    </row>
    <row r="94" spans="1:32" ht="11.25" customHeight="1" x14ac:dyDescent="0.2">
      <c r="A94" s="313"/>
      <c r="B94" s="314"/>
      <c r="C94" s="315"/>
      <c r="D94" s="51">
        <v>59</v>
      </c>
      <c r="E94" s="27" t="s">
        <v>71</v>
      </c>
      <c r="F94" s="38" t="s">
        <v>238</v>
      </c>
      <c r="G94" s="68" t="s">
        <v>16</v>
      </c>
      <c r="H94" s="109"/>
      <c r="I94" s="110"/>
      <c r="J94" s="67"/>
      <c r="K94" s="110"/>
      <c r="L94" s="67"/>
      <c r="M94" s="110"/>
      <c r="N94" s="67"/>
      <c r="O94" s="111"/>
      <c r="P94" s="110"/>
      <c r="Q94" s="110"/>
      <c r="R94" s="67"/>
      <c r="S94" s="110"/>
      <c r="T94" s="67"/>
      <c r="U94" s="111"/>
      <c r="V94" s="110"/>
      <c r="W94" s="110"/>
      <c r="X94" s="67">
        <v>1</v>
      </c>
      <c r="Y94" s="110">
        <v>1</v>
      </c>
      <c r="Z94" s="67"/>
      <c r="AA94" s="110"/>
      <c r="AB94" s="68">
        <v>4</v>
      </c>
      <c r="AC94" s="68">
        <v>52</v>
      </c>
      <c r="AE94" s="229"/>
      <c r="AF94" s="230"/>
    </row>
    <row r="95" spans="1:32" ht="11.25" customHeight="1" x14ac:dyDescent="0.2">
      <c r="A95" s="313"/>
      <c r="B95" s="314"/>
      <c r="C95" s="315"/>
      <c r="D95" s="51">
        <v>60</v>
      </c>
      <c r="E95" s="26" t="s">
        <v>104</v>
      </c>
      <c r="F95" s="38" t="s">
        <v>239</v>
      </c>
      <c r="G95" s="61" t="s">
        <v>16</v>
      </c>
      <c r="H95" s="56"/>
      <c r="I95" s="57"/>
      <c r="J95" s="55"/>
      <c r="K95" s="57"/>
      <c r="L95" s="55"/>
      <c r="M95" s="57"/>
      <c r="N95" s="55"/>
      <c r="O95" s="58"/>
      <c r="P95" s="57"/>
      <c r="Q95" s="57"/>
      <c r="R95" s="55"/>
      <c r="S95" s="57"/>
      <c r="T95" s="55"/>
      <c r="U95" s="58"/>
      <c r="V95" s="57"/>
      <c r="W95" s="57"/>
      <c r="X95" s="55"/>
      <c r="Y95" s="57"/>
      <c r="Z95" s="55">
        <v>1</v>
      </c>
      <c r="AA95" s="57">
        <v>1</v>
      </c>
      <c r="AB95" s="61">
        <v>3</v>
      </c>
      <c r="AC95" s="61" t="s">
        <v>107</v>
      </c>
      <c r="AE95" s="229"/>
      <c r="AF95" s="230"/>
    </row>
    <row r="96" spans="1:32" ht="11.25" customHeight="1" x14ac:dyDescent="0.2">
      <c r="A96" s="313"/>
      <c r="B96" s="314"/>
      <c r="C96" s="315"/>
      <c r="D96" s="51">
        <v>61</v>
      </c>
      <c r="E96" s="27" t="s">
        <v>72</v>
      </c>
      <c r="F96" s="38" t="s">
        <v>240</v>
      </c>
      <c r="G96" s="68" t="s">
        <v>89</v>
      </c>
      <c r="H96" s="109"/>
      <c r="I96" s="110"/>
      <c r="J96" s="67"/>
      <c r="K96" s="110"/>
      <c r="L96" s="67"/>
      <c r="M96" s="110"/>
      <c r="N96" s="67"/>
      <c r="O96" s="111"/>
      <c r="P96" s="110"/>
      <c r="Q96" s="110"/>
      <c r="R96" s="67"/>
      <c r="S96" s="110"/>
      <c r="T96" s="67"/>
      <c r="U96" s="111"/>
      <c r="V96" s="110"/>
      <c r="W96" s="110"/>
      <c r="X96" s="67"/>
      <c r="Y96" s="110"/>
      <c r="Z96" s="67">
        <v>1</v>
      </c>
      <c r="AA96" s="110">
        <v>1</v>
      </c>
      <c r="AB96" s="68">
        <v>3</v>
      </c>
      <c r="AC96" s="68">
        <v>44</v>
      </c>
      <c r="AE96" s="229"/>
      <c r="AF96" s="230"/>
    </row>
    <row r="97" spans="1:32" ht="11.25" customHeight="1" x14ac:dyDescent="0.2">
      <c r="A97" s="313"/>
      <c r="B97" s="314"/>
      <c r="C97" s="315"/>
      <c r="D97" s="51">
        <v>62</v>
      </c>
      <c r="E97" s="26" t="s">
        <v>51</v>
      </c>
      <c r="F97" s="38" t="s">
        <v>241</v>
      </c>
      <c r="G97" s="61" t="s">
        <v>89</v>
      </c>
      <c r="H97" s="56"/>
      <c r="I97" s="57"/>
      <c r="J97" s="55"/>
      <c r="K97" s="57"/>
      <c r="L97" s="55"/>
      <c r="M97" s="57"/>
      <c r="N97" s="55"/>
      <c r="O97" s="58"/>
      <c r="P97" s="57"/>
      <c r="Q97" s="57"/>
      <c r="R97" s="55"/>
      <c r="S97" s="57"/>
      <c r="T97" s="55"/>
      <c r="U97" s="58"/>
      <c r="V97" s="57"/>
      <c r="W97" s="57"/>
      <c r="X97" s="55">
        <v>1</v>
      </c>
      <c r="Y97" s="57">
        <v>1</v>
      </c>
      <c r="Z97" s="55"/>
      <c r="AA97" s="57"/>
      <c r="AB97" s="61">
        <v>3</v>
      </c>
      <c r="AC97" s="61" t="s">
        <v>108</v>
      </c>
      <c r="AE97" s="229"/>
      <c r="AF97" s="230"/>
    </row>
    <row r="98" spans="1:32" ht="11.25" customHeight="1" thickBot="1" x14ac:dyDescent="0.25">
      <c r="A98" s="313"/>
      <c r="B98" s="314"/>
      <c r="C98" s="315"/>
      <c r="D98" s="51">
        <v>63</v>
      </c>
      <c r="E98" s="219" t="s">
        <v>266</v>
      </c>
      <c r="F98" s="272" t="s">
        <v>272</v>
      </c>
      <c r="G98" s="106" t="s">
        <v>89</v>
      </c>
      <c r="H98" s="101"/>
      <c r="I98" s="17"/>
      <c r="J98" s="102"/>
      <c r="K98" s="17"/>
      <c r="L98" s="102"/>
      <c r="M98" s="17"/>
      <c r="N98" s="102"/>
      <c r="O98" s="17"/>
      <c r="P98" s="67"/>
      <c r="Q98" s="17"/>
      <c r="R98" s="102"/>
      <c r="S98" s="17"/>
      <c r="T98" s="102"/>
      <c r="U98" s="103"/>
      <c r="V98" s="17"/>
      <c r="W98" s="17"/>
      <c r="X98" s="102">
        <v>1</v>
      </c>
      <c r="Y98" s="17">
        <v>1</v>
      </c>
      <c r="Z98" s="102"/>
      <c r="AA98" s="17"/>
      <c r="AB98" s="106">
        <v>3</v>
      </c>
      <c r="AC98" s="106">
        <v>48</v>
      </c>
      <c r="AE98" s="229"/>
      <c r="AF98" s="230"/>
    </row>
    <row r="99" spans="1:32" ht="11.25" customHeight="1" x14ac:dyDescent="0.2">
      <c r="A99" s="313"/>
      <c r="B99" s="314"/>
      <c r="C99" s="315"/>
      <c r="D99" s="9"/>
      <c r="E99" s="114" t="s">
        <v>47</v>
      </c>
      <c r="F99" s="172">
        <f>AB99</f>
        <v>20</v>
      </c>
      <c r="G99" s="137"/>
      <c r="H99" s="104">
        <f>SUM(H93:H98)</f>
        <v>0</v>
      </c>
      <c r="I99" s="118">
        <f t="shared" ref="I99:W99" si="3">SUM(I93:I98)</f>
        <v>0</v>
      </c>
      <c r="J99" s="104">
        <f t="shared" si="3"/>
        <v>0</v>
      </c>
      <c r="K99" s="118">
        <f t="shared" si="3"/>
        <v>0</v>
      </c>
      <c r="L99" s="104">
        <f t="shared" si="3"/>
        <v>0</v>
      </c>
      <c r="M99" s="118">
        <f t="shared" si="3"/>
        <v>0</v>
      </c>
      <c r="N99" s="104">
        <f t="shared" si="3"/>
        <v>0</v>
      </c>
      <c r="O99" s="118">
        <f t="shared" si="3"/>
        <v>0</v>
      </c>
      <c r="P99" s="104">
        <f t="shared" si="3"/>
        <v>0</v>
      </c>
      <c r="Q99" s="118">
        <f t="shared" si="3"/>
        <v>0</v>
      </c>
      <c r="R99" s="104">
        <f t="shared" si="3"/>
        <v>0</v>
      </c>
      <c r="S99" s="118">
        <f t="shared" si="3"/>
        <v>0</v>
      </c>
      <c r="T99" s="104">
        <f t="shared" si="3"/>
        <v>0</v>
      </c>
      <c r="U99" s="118">
        <f t="shared" si="3"/>
        <v>0</v>
      </c>
      <c r="V99" s="104">
        <f t="shared" si="3"/>
        <v>0</v>
      </c>
      <c r="W99" s="118">
        <f t="shared" si="3"/>
        <v>0</v>
      </c>
      <c r="X99" s="104">
        <f>SUM(X93:X98)</f>
        <v>4</v>
      </c>
      <c r="Y99" s="118">
        <f>SUM(Y93:Y98)</f>
        <v>4</v>
      </c>
      <c r="Z99" s="104">
        <f>SUM(Z93:Z98)</f>
        <v>2</v>
      </c>
      <c r="AA99" s="118">
        <f>SUM(AA93:AA98)</f>
        <v>2</v>
      </c>
      <c r="AB99" s="120">
        <f>SUM(AB93:AB98)</f>
        <v>20</v>
      </c>
      <c r="AC99" s="120"/>
      <c r="AE99" s="229"/>
      <c r="AF99" s="230"/>
    </row>
    <row r="100" spans="1:32" ht="11.25" customHeight="1" thickBot="1" x14ac:dyDescent="0.25">
      <c r="A100" s="316"/>
      <c r="B100" s="317"/>
      <c r="C100" s="318"/>
      <c r="D100" s="10"/>
      <c r="E100" s="121" t="s">
        <v>61</v>
      </c>
      <c r="F100" s="143">
        <f>100*F99/240</f>
        <v>8.3333333333333339</v>
      </c>
      <c r="G100" s="144"/>
      <c r="H100" s="283">
        <f>H99+I99</f>
        <v>0</v>
      </c>
      <c r="I100" s="284"/>
      <c r="J100" s="283">
        <f>J99+K99</f>
        <v>0</v>
      </c>
      <c r="K100" s="284"/>
      <c r="L100" s="283">
        <f>L99+M99</f>
        <v>0</v>
      </c>
      <c r="M100" s="284"/>
      <c r="N100" s="283">
        <f>N99+O99</f>
        <v>0</v>
      </c>
      <c r="O100" s="284"/>
      <c r="P100" s="283">
        <f>P99+Q99</f>
        <v>0</v>
      </c>
      <c r="Q100" s="284"/>
      <c r="R100" s="283">
        <f>R99+S99</f>
        <v>0</v>
      </c>
      <c r="S100" s="284"/>
      <c r="T100" s="283">
        <f>T99+U99</f>
        <v>0</v>
      </c>
      <c r="U100" s="284"/>
      <c r="V100" s="283">
        <f>V99+W99</f>
        <v>0</v>
      </c>
      <c r="W100" s="284"/>
      <c r="X100" s="283">
        <f>X99+Y99</f>
        <v>8</v>
      </c>
      <c r="Y100" s="284"/>
      <c r="Z100" s="283">
        <f>Z99+AA99</f>
        <v>4</v>
      </c>
      <c r="AA100" s="284"/>
      <c r="AB100" s="124"/>
      <c r="AC100" s="124"/>
      <c r="AE100" s="229"/>
      <c r="AF100" s="254"/>
    </row>
    <row r="101" spans="1:32" ht="11.25" customHeight="1" x14ac:dyDescent="0.2">
      <c r="A101" s="333" t="s">
        <v>116</v>
      </c>
      <c r="B101" s="331"/>
      <c r="C101" s="332"/>
      <c r="D101" s="15">
        <v>64</v>
      </c>
      <c r="E101" s="178" t="s">
        <v>146</v>
      </c>
      <c r="F101" s="39"/>
      <c r="G101" s="145" t="s">
        <v>89</v>
      </c>
      <c r="H101" s="129"/>
      <c r="I101" s="130"/>
      <c r="J101" s="287"/>
      <c r="K101" s="288"/>
      <c r="L101" s="130"/>
      <c r="M101" s="130"/>
      <c r="N101" s="131"/>
      <c r="O101" s="132"/>
      <c r="P101" s="130"/>
      <c r="Q101" s="130"/>
      <c r="R101" s="131"/>
      <c r="S101" s="132"/>
      <c r="T101" s="146">
        <v>1</v>
      </c>
      <c r="U101" s="146">
        <v>0</v>
      </c>
      <c r="V101" s="147"/>
      <c r="W101" s="212"/>
      <c r="X101" s="146"/>
      <c r="Y101" s="212"/>
      <c r="Z101" s="146"/>
      <c r="AA101" s="146"/>
      <c r="AB101" s="129">
        <v>3</v>
      </c>
      <c r="AC101" s="128"/>
      <c r="AE101" s="229"/>
      <c r="AF101" s="261"/>
    </row>
    <row r="102" spans="1:32" ht="11.25" customHeight="1" x14ac:dyDescent="0.2">
      <c r="A102" s="313"/>
      <c r="B102" s="314"/>
      <c r="C102" s="315"/>
      <c r="D102" s="53">
        <v>65</v>
      </c>
      <c r="E102" s="26" t="s">
        <v>147</v>
      </c>
      <c r="F102" s="32"/>
      <c r="G102" s="148" t="s">
        <v>89</v>
      </c>
      <c r="H102" s="56"/>
      <c r="I102" s="57"/>
      <c r="J102" s="55"/>
      <c r="K102" s="58"/>
      <c r="L102" s="57"/>
      <c r="M102" s="57"/>
      <c r="N102" s="298"/>
      <c r="O102" s="299"/>
      <c r="P102" s="57"/>
      <c r="Q102" s="57"/>
      <c r="R102" s="55"/>
      <c r="S102" s="58"/>
      <c r="T102" s="149">
        <v>1</v>
      </c>
      <c r="U102" s="149">
        <v>0</v>
      </c>
      <c r="V102" s="150"/>
      <c r="W102" s="213"/>
      <c r="X102" s="149"/>
      <c r="Y102" s="213"/>
      <c r="Z102" s="149"/>
      <c r="AA102" s="149"/>
      <c r="AB102" s="56">
        <v>3</v>
      </c>
      <c r="AC102" s="61"/>
      <c r="AE102" s="229"/>
      <c r="AF102" s="261"/>
    </row>
    <row r="103" spans="1:32" ht="11.25" customHeight="1" x14ac:dyDescent="0.2">
      <c r="A103" s="313"/>
      <c r="B103" s="314"/>
      <c r="C103" s="315"/>
      <c r="D103" s="53">
        <v>66</v>
      </c>
      <c r="E103" s="26" t="s">
        <v>148</v>
      </c>
      <c r="F103" s="32"/>
      <c r="G103" s="148" t="s">
        <v>89</v>
      </c>
      <c r="H103" s="56"/>
      <c r="I103" s="57"/>
      <c r="J103" s="55"/>
      <c r="K103" s="58"/>
      <c r="L103" s="57"/>
      <c r="M103" s="57"/>
      <c r="N103" s="55"/>
      <c r="O103" s="58"/>
      <c r="P103" s="57"/>
      <c r="Q103" s="57"/>
      <c r="R103" s="298"/>
      <c r="S103" s="299"/>
      <c r="T103" s="149"/>
      <c r="U103" s="149"/>
      <c r="V103" s="150">
        <v>1</v>
      </c>
      <c r="W103" s="213">
        <v>0</v>
      </c>
      <c r="X103" s="149"/>
      <c r="Y103" s="213"/>
      <c r="Z103" s="149"/>
      <c r="AA103" s="149"/>
      <c r="AB103" s="56">
        <v>3</v>
      </c>
      <c r="AC103" s="61"/>
      <c r="AE103" s="229"/>
      <c r="AF103" s="261"/>
    </row>
    <row r="104" spans="1:32" ht="11.25" customHeight="1" thickBot="1" x14ac:dyDescent="0.25">
      <c r="A104" s="313"/>
      <c r="B104" s="314"/>
      <c r="C104" s="315"/>
      <c r="D104" s="16">
        <v>67</v>
      </c>
      <c r="E104" s="19" t="s">
        <v>149</v>
      </c>
      <c r="F104" s="40"/>
      <c r="G104" s="151" t="s">
        <v>89</v>
      </c>
      <c r="H104" s="138"/>
      <c r="I104" s="139"/>
      <c r="J104" s="59"/>
      <c r="K104" s="140"/>
      <c r="L104" s="139"/>
      <c r="M104" s="139"/>
      <c r="N104" s="59"/>
      <c r="O104" s="140"/>
      <c r="P104" s="139"/>
      <c r="Q104" s="139"/>
      <c r="R104" s="300"/>
      <c r="S104" s="301"/>
      <c r="T104" s="195"/>
      <c r="U104" s="195"/>
      <c r="V104" s="152">
        <v>1</v>
      </c>
      <c r="W104" s="196">
        <v>0</v>
      </c>
      <c r="X104" s="195"/>
      <c r="Y104" s="196"/>
      <c r="Z104" s="195"/>
      <c r="AA104" s="195"/>
      <c r="AB104" s="138">
        <v>3</v>
      </c>
      <c r="AC104" s="62"/>
      <c r="AE104" s="229"/>
      <c r="AF104" s="261"/>
    </row>
    <row r="105" spans="1:32" ht="11.25" customHeight="1" x14ac:dyDescent="0.2">
      <c r="A105" s="313"/>
      <c r="B105" s="314"/>
      <c r="C105" s="315"/>
      <c r="D105" s="9"/>
      <c r="E105" s="114" t="s">
        <v>47</v>
      </c>
      <c r="F105" s="172">
        <f>AB105</f>
        <v>12</v>
      </c>
      <c r="G105" s="137"/>
      <c r="H105" s="104">
        <f>SUM(H101:H104)</f>
        <v>0</v>
      </c>
      <c r="I105" s="118">
        <f t="shared" ref="I105:W105" si="4">SUM(I101:I104)</f>
        <v>0</v>
      </c>
      <c r="J105" s="104">
        <f t="shared" si="4"/>
        <v>0</v>
      </c>
      <c r="K105" s="118">
        <f t="shared" si="4"/>
        <v>0</v>
      </c>
      <c r="L105" s="104">
        <f t="shared" si="4"/>
        <v>0</v>
      </c>
      <c r="M105" s="118">
        <f t="shared" si="4"/>
        <v>0</v>
      </c>
      <c r="N105" s="104">
        <f t="shared" si="4"/>
        <v>0</v>
      </c>
      <c r="O105" s="118">
        <f t="shared" si="4"/>
        <v>0</v>
      </c>
      <c r="P105" s="104">
        <f t="shared" si="4"/>
        <v>0</v>
      </c>
      <c r="Q105" s="118">
        <f t="shared" si="4"/>
        <v>0</v>
      </c>
      <c r="R105" s="104">
        <f t="shared" si="4"/>
        <v>0</v>
      </c>
      <c r="S105" s="118">
        <f t="shared" si="4"/>
        <v>0</v>
      </c>
      <c r="T105" s="104">
        <f t="shared" si="4"/>
        <v>2</v>
      </c>
      <c r="U105" s="118">
        <f t="shared" si="4"/>
        <v>0</v>
      </c>
      <c r="V105" s="104">
        <f t="shared" si="4"/>
        <v>2</v>
      </c>
      <c r="W105" s="118">
        <f t="shared" si="4"/>
        <v>0</v>
      </c>
      <c r="X105" s="104">
        <f>SUM(X101:X104)</f>
        <v>0</v>
      </c>
      <c r="Y105" s="118">
        <f>SUM(Y101:Y104)</f>
        <v>0</v>
      </c>
      <c r="Z105" s="104">
        <f>SUM(Z101:Z104)</f>
        <v>0</v>
      </c>
      <c r="AA105" s="118">
        <f>SUM(AA101:AA104)</f>
        <v>0</v>
      </c>
      <c r="AB105" s="120">
        <f>SUM(AB101:AB104)</f>
        <v>12</v>
      </c>
      <c r="AC105" s="120"/>
      <c r="AE105" s="229"/>
      <c r="AF105" s="230"/>
    </row>
    <row r="106" spans="1:32" ht="11.25" customHeight="1" thickBot="1" x14ac:dyDescent="0.25">
      <c r="A106" s="316"/>
      <c r="B106" s="317"/>
      <c r="C106" s="318"/>
      <c r="D106" s="10"/>
      <c r="E106" s="121" t="s">
        <v>61</v>
      </c>
      <c r="F106" s="143">
        <f>100*F105/240</f>
        <v>5</v>
      </c>
      <c r="G106" s="144"/>
      <c r="H106" s="283">
        <f>H105+I105</f>
        <v>0</v>
      </c>
      <c r="I106" s="284"/>
      <c r="J106" s="283">
        <f>J105+K105</f>
        <v>0</v>
      </c>
      <c r="K106" s="284"/>
      <c r="L106" s="283">
        <f>L105+M105</f>
        <v>0</v>
      </c>
      <c r="M106" s="284"/>
      <c r="N106" s="283">
        <f>N105+O105</f>
        <v>0</v>
      </c>
      <c r="O106" s="284"/>
      <c r="P106" s="283">
        <f>P105+Q105</f>
        <v>0</v>
      </c>
      <c r="Q106" s="284"/>
      <c r="R106" s="283">
        <f>R105+S105</f>
        <v>0</v>
      </c>
      <c r="S106" s="284"/>
      <c r="T106" s="283">
        <f>T105+U105</f>
        <v>2</v>
      </c>
      <c r="U106" s="284"/>
      <c r="V106" s="283">
        <f>V105+W105</f>
        <v>2</v>
      </c>
      <c r="W106" s="291"/>
      <c r="X106" s="283">
        <f>X105+Y105</f>
        <v>0</v>
      </c>
      <c r="Y106" s="291"/>
      <c r="Z106" s="283">
        <f>Z105+AA105</f>
        <v>0</v>
      </c>
      <c r="AA106" s="291"/>
      <c r="AB106" s="124"/>
      <c r="AC106" s="124"/>
      <c r="AE106" s="229"/>
      <c r="AF106" s="254"/>
    </row>
    <row r="107" spans="1:32" ht="11.25" customHeight="1" x14ac:dyDescent="0.2">
      <c r="A107" s="333" t="s">
        <v>62</v>
      </c>
      <c r="B107" s="331"/>
      <c r="C107" s="332"/>
      <c r="D107" s="15">
        <v>68</v>
      </c>
      <c r="E107" s="178" t="s">
        <v>32</v>
      </c>
      <c r="F107" s="39" t="s">
        <v>224</v>
      </c>
      <c r="G107" s="145" t="s">
        <v>52</v>
      </c>
      <c r="H107" s="129"/>
      <c r="I107" s="130"/>
      <c r="J107" s="287"/>
      <c r="K107" s="288"/>
      <c r="L107" s="130"/>
      <c r="M107" s="130"/>
      <c r="N107" s="364" t="s">
        <v>33</v>
      </c>
      <c r="O107" s="365"/>
      <c r="P107" s="130"/>
      <c r="Q107" s="130"/>
      <c r="R107" s="131"/>
      <c r="S107" s="132"/>
      <c r="T107" s="146"/>
      <c r="U107" s="146"/>
      <c r="V107" s="147"/>
      <c r="W107" s="212"/>
      <c r="X107" s="146"/>
      <c r="Y107" s="146"/>
      <c r="Z107" s="147"/>
      <c r="AA107" s="146"/>
      <c r="AB107" s="129">
        <v>0</v>
      </c>
      <c r="AC107" s="128">
        <v>22</v>
      </c>
      <c r="AE107" s="229"/>
      <c r="AF107" s="261"/>
    </row>
    <row r="108" spans="1:32" ht="11.25" customHeight="1" x14ac:dyDescent="0.2">
      <c r="A108" s="313"/>
      <c r="B108" s="314"/>
      <c r="C108" s="315"/>
      <c r="D108" s="53">
        <v>69</v>
      </c>
      <c r="E108" s="26" t="s">
        <v>34</v>
      </c>
      <c r="F108" s="32" t="s">
        <v>225</v>
      </c>
      <c r="G108" s="148" t="s">
        <v>52</v>
      </c>
      <c r="H108" s="56"/>
      <c r="I108" s="57"/>
      <c r="J108" s="55"/>
      <c r="K108" s="58"/>
      <c r="L108" s="57"/>
      <c r="M108" s="57"/>
      <c r="N108" s="298"/>
      <c r="O108" s="299"/>
      <c r="P108" s="57"/>
      <c r="Q108" s="57"/>
      <c r="R108" s="344" t="s">
        <v>35</v>
      </c>
      <c r="S108" s="345"/>
      <c r="T108" s="149"/>
      <c r="U108" s="149"/>
      <c r="V108" s="150"/>
      <c r="W108" s="213"/>
      <c r="X108" s="149"/>
      <c r="Y108" s="149"/>
      <c r="Z108" s="150"/>
      <c r="AA108" s="149"/>
      <c r="AB108" s="56">
        <v>0</v>
      </c>
      <c r="AC108" s="61"/>
      <c r="AE108" s="229"/>
      <c r="AF108" s="261"/>
    </row>
    <row r="109" spans="1:32" ht="11.25" customHeight="1" x14ac:dyDescent="0.2">
      <c r="A109" s="313"/>
      <c r="B109" s="314"/>
      <c r="C109" s="315"/>
      <c r="D109" s="53">
        <v>70</v>
      </c>
      <c r="E109" s="26" t="s">
        <v>53</v>
      </c>
      <c r="F109" s="32" t="s">
        <v>242</v>
      </c>
      <c r="G109" s="148" t="s">
        <v>52</v>
      </c>
      <c r="H109" s="56"/>
      <c r="I109" s="57"/>
      <c r="J109" s="55"/>
      <c r="K109" s="58"/>
      <c r="L109" s="57"/>
      <c r="M109" s="57"/>
      <c r="N109" s="55"/>
      <c r="O109" s="58"/>
      <c r="P109" s="57"/>
      <c r="Q109" s="57"/>
      <c r="R109" s="298"/>
      <c r="S109" s="299"/>
      <c r="T109" s="149"/>
      <c r="U109" s="149"/>
      <c r="V109" s="294" t="s">
        <v>33</v>
      </c>
      <c r="W109" s="295"/>
      <c r="X109" s="149"/>
      <c r="Y109" s="149"/>
      <c r="Z109" s="150"/>
      <c r="AA109" s="149"/>
      <c r="AB109" s="56">
        <v>0</v>
      </c>
      <c r="AC109" s="242" t="s">
        <v>114</v>
      </c>
      <c r="AE109" s="229"/>
      <c r="AF109" s="261"/>
    </row>
    <row r="110" spans="1:32" ht="11.25" customHeight="1" thickBot="1" x14ac:dyDescent="0.25">
      <c r="A110" s="316"/>
      <c r="B110" s="317"/>
      <c r="C110" s="318"/>
      <c r="D110" s="16">
        <v>71</v>
      </c>
      <c r="E110" s="25" t="s">
        <v>54</v>
      </c>
      <c r="F110" s="40" t="s">
        <v>243</v>
      </c>
      <c r="G110" s="151" t="s">
        <v>52</v>
      </c>
      <c r="H110" s="138"/>
      <c r="I110" s="139"/>
      <c r="J110" s="59"/>
      <c r="K110" s="140"/>
      <c r="L110" s="139"/>
      <c r="M110" s="139"/>
      <c r="N110" s="59"/>
      <c r="O110" s="140"/>
      <c r="P110" s="139"/>
      <c r="Q110" s="139"/>
      <c r="R110" s="300"/>
      <c r="S110" s="301"/>
      <c r="T110" s="195"/>
      <c r="U110" s="195"/>
      <c r="V110" s="296" t="s">
        <v>33</v>
      </c>
      <c r="W110" s="297"/>
      <c r="X110" s="195"/>
      <c r="Y110" s="195"/>
      <c r="Z110" s="152"/>
      <c r="AA110" s="195"/>
      <c r="AB110" s="138">
        <v>0</v>
      </c>
      <c r="AC110" s="249" t="s">
        <v>113</v>
      </c>
      <c r="AE110" s="229"/>
      <c r="AF110" s="261"/>
    </row>
    <row r="111" spans="1:32" ht="11.25" customHeight="1" thickBot="1" x14ac:dyDescent="0.25">
      <c r="A111" s="333" t="s">
        <v>78</v>
      </c>
      <c r="B111" s="331"/>
      <c r="C111" s="332"/>
      <c r="D111" s="54">
        <v>72</v>
      </c>
      <c r="E111" s="35" t="s">
        <v>55</v>
      </c>
      <c r="F111" s="46" t="s">
        <v>244</v>
      </c>
      <c r="G111" s="153" t="s">
        <v>89</v>
      </c>
      <c r="H111" s="5"/>
      <c r="I111" s="154"/>
      <c r="J111" s="155"/>
      <c r="K111" s="154"/>
      <c r="L111" s="155"/>
      <c r="M111" s="154"/>
      <c r="N111" s="155"/>
      <c r="O111" s="154"/>
      <c r="P111" s="155"/>
      <c r="Q111" s="154"/>
      <c r="R111" s="155"/>
      <c r="S111" s="154"/>
      <c r="T111" s="156"/>
      <c r="U111" s="157"/>
      <c r="V111" s="156"/>
      <c r="W111" s="157"/>
      <c r="X111" s="209"/>
      <c r="Y111" s="157"/>
      <c r="Z111" s="209">
        <v>0</v>
      </c>
      <c r="AA111" s="209">
        <v>1</v>
      </c>
      <c r="AB111" s="158">
        <v>15</v>
      </c>
      <c r="AC111" s="7" t="s">
        <v>132</v>
      </c>
      <c r="AE111" s="229"/>
      <c r="AF111" s="261"/>
    </row>
    <row r="112" spans="1:32" ht="11.25" customHeight="1" x14ac:dyDescent="0.2">
      <c r="A112" s="313"/>
      <c r="B112" s="314"/>
      <c r="C112" s="315"/>
      <c r="D112" s="15"/>
      <c r="E112" s="141" t="s">
        <v>47</v>
      </c>
      <c r="F112" s="142">
        <f>AB112</f>
        <v>15</v>
      </c>
      <c r="G112" s="137"/>
      <c r="H112" s="118">
        <v>0</v>
      </c>
      <c r="I112" s="118">
        <v>0</v>
      </c>
      <c r="J112" s="118">
        <v>0</v>
      </c>
      <c r="K112" s="118">
        <v>0</v>
      </c>
      <c r="L112" s="118">
        <v>0</v>
      </c>
      <c r="M112" s="118">
        <v>0</v>
      </c>
      <c r="N112" s="118">
        <v>0</v>
      </c>
      <c r="O112" s="118">
        <v>0</v>
      </c>
      <c r="P112" s="118">
        <v>0</v>
      </c>
      <c r="Q112" s="118">
        <v>0</v>
      </c>
      <c r="R112" s="118">
        <v>0</v>
      </c>
      <c r="S112" s="118">
        <v>0</v>
      </c>
      <c r="T112" s="159">
        <v>0</v>
      </c>
      <c r="U112" s="159">
        <v>0</v>
      </c>
      <c r="V112" s="159">
        <v>0</v>
      </c>
      <c r="W112" s="159">
        <v>0</v>
      </c>
      <c r="X112" s="159">
        <v>0</v>
      </c>
      <c r="Y112" s="159">
        <v>0</v>
      </c>
      <c r="Z112" s="159">
        <v>0</v>
      </c>
      <c r="AA112" s="159">
        <v>1</v>
      </c>
      <c r="AB112" s="120">
        <v>15</v>
      </c>
      <c r="AC112" s="137"/>
      <c r="AE112" s="229"/>
      <c r="AF112" s="230"/>
    </row>
    <row r="113" spans="1:32" ht="11.25" customHeight="1" thickBot="1" x14ac:dyDescent="0.25">
      <c r="A113" s="316"/>
      <c r="B113" s="317"/>
      <c r="C113" s="318"/>
      <c r="D113" s="16"/>
      <c r="E113" s="121" t="s">
        <v>61</v>
      </c>
      <c r="F113" s="143">
        <f>100*F112/240</f>
        <v>6.25</v>
      </c>
      <c r="G113" s="144"/>
      <c r="H113" s="329">
        <v>0</v>
      </c>
      <c r="I113" s="291"/>
      <c r="J113" s="291">
        <v>0</v>
      </c>
      <c r="K113" s="291"/>
      <c r="L113" s="291">
        <v>0</v>
      </c>
      <c r="M113" s="291"/>
      <c r="N113" s="291">
        <v>0</v>
      </c>
      <c r="O113" s="291"/>
      <c r="P113" s="291">
        <v>0</v>
      </c>
      <c r="Q113" s="291"/>
      <c r="R113" s="291">
        <v>0</v>
      </c>
      <c r="S113" s="291"/>
      <c r="T113" s="290">
        <v>0</v>
      </c>
      <c r="U113" s="290"/>
      <c r="V113" s="290">
        <v>0</v>
      </c>
      <c r="W113" s="290"/>
      <c r="X113" s="290">
        <v>0</v>
      </c>
      <c r="Y113" s="290"/>
      <c r="Z113" s="290">
        <v>1</v>
      </c>
      <c r="AA113" s="290"/>
      <c r="AB113" s="124"/>
      <c r="AC113" s="160"/>
      <c r="AE113" s="229"/>
      <c r="AF113" s="254"/>
    </row>
    <row r="114" spans="1:32" ht="11.25" customHeight="1" thickBot="1" x14ac:dyDescent="0.25">
      <c r="A114" s="1"/>
      <c r="B114" s="1"/>
      <c r="C114" s="1"/>
      <c r="D114" s="8"/>
      <c r="E114" s="173"/>
      <c r="F114" s="174"/>
      <c r="G114" s="176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20"/>
      <c r="U114" s="20"/>
      <c r="V114" s="20"/>
      <c r="W114" s="20"/>
      <c r="X114" s="20"/>
      <c r="Y114" s="20"/>
      <c r="Z114" s="20"/>
      <c r="AA114" s="20"/>
      <c r="AB114" s="17"/>
      <c r="AC114" s="17"/>
      <c r="AE114" s="229"/>
      <c r="AF114" s="254"/>
    </row>
    <row r="115" spans="1:32" ht="11.25" customHeight="1" thickBot="1" x14ac:dyDescent="0.25">
      <c r="A115" s="361" t="s">
        <v>254</v>
      </c>
      <c r="B115" s="362"/>
      <c r="C115" s="362"/>
      <c r="D115" s="362"/>
      <c r="E115" s="362"/>
      <c r="F115" s="362"/>
      <c r="G115" s="362"/>
      <c r="H115" s="129">
        <f t="shared" ref="H115:W115" si="5">H22+H31+H57+H91+H99+H112+H105</f>
        <v>7</v>
      </c>
      <c r="I115" s="161">
        <f t="shared" si="5"/>
        <v>11</v>
      </c>
      <c r="J115" s="161">
        <f t="shared" si="5"/>
        <v>7</v>
      </c>
      <c r="K115" s="161">
        <f t="shared" si="5"/>
        <v>7</v>
      </c>
      <c r="L115" s="161">
        <f t="shared" si="5"/>
        <v>9</v>
      </c>
      <c r="M115" s="161">
        <f t="shared" si="5"/>
        <v>6</v>
      </c>
      <c r="N115" s="161">
        <f t="shared" si="5"/>
        <v>9</v>
      </c>
      <c r="O115" s="161">
        <f t="shared" si="5"/>
        <v>7</v>
      </c>
      <c r="P115" s="161">
        <f t="shared" si="5"/>
        <v>9</v>
      </c>
      <c r="Q115" s="161">
        <f t="shared" si="5"/>
        <v>7</v>
      </c>
      <c r="R115" s="161">
        <f t="shared" si="5"/>
        <v>13</v>
      </c>
      <c r="S115" s="161">
        <f t="shared" si="5"/>
        <v>7</v>
      </c>
      <c r="T115" s="161">
        <f t="shared" si="5"/>
        <v>13</v>
      </c>
      <c r="U115" s="161">
        <f t="shared" si="5"/>
        <v>4</v>
      </c>
      <c r="V115" s="161">
        <f t="shared" si="5"/>
        <v>10</v>
      </c>
      <c r="W115" s="131">
        <f t="shared" si="5"/>
        <v>8</v>
      </c>
      <c r="X115" s="131">
        <f>X22+X31+X57+X91+X99+X112+X105</f>
        <v>11</v>
      </c>
      <c r="Y115" s="131">
        <f>Y22+Y31+Y57+Y91+Y99+Y112+Y105</f>
        <v>9</v>
      </c>
      <c r="Z115" s="131">
        <f>Z22+Z31+Z57+Z91+Z99+Z112+Z105</f>
        <v>2</v>
      </c>
      <c r="AA115" s="131">
        <f>AA22+AA31+AA57+AA91+AA99+AA112+AA105</f>
        <v>5</v>
      </c>
      <c r="AB115" s="158">
        <f>SUM(H115:AA115)</f>
        <v>161</v>
      </c>
      <c r="AC115" s="17"/>
      <c r="AE115" s="229"/>
      <c r="AF115" s="22"/>
    </row>
    <row r="116" spans="1:32" ht="11.25" customHeight="1" thickBot="1" x14ac:dyDescent="0.25">
      <c r="A116" s="346" t="s">
        <v>255</v>
      </c>
      <c r="B116" s="347"/>
      <c r="C116" s="347"/>
      <c r="D116" s="347"/>
      <c r="E116" s="347"/>
      <c r="F116" s="347"/>
      <c r="G116" s="347"/>
      <c r="H116" s="348">
        <f>H115+I115</f>
        <v>18</v>
      </c>
      <c r="I116" s="290"/>
      <c r="J116" s="285">
        <f>J115+K115</f>
        <v>14</v>
      </c>
      <c r="K116" s="310"/>
      <c r="L116" s="285">
        <f>L115+M115</f>
        <v>15</v>
      </c>
      <c r="M116" s="310"/>
      <c r="N116" s="285">
        <f>N115+O115</f>
        <v>16</v>
      </c>
      <c r="O116" s="286"/>
      <c r="P116" s="285">
        <f>P115+Q115</f>
        <v>16</v>
      </c>
      <c r="Q116" s="310"/>
      <c r="R116" s="285">
        <f>R115+S115</f>
        <v>20</v>
      </c>
      <c r="S116" s="310"/>
      <c r="T116" s="285">
        <f>T115+U115</f>
        <v>17</v>
      </c>
      <c r="U116" s="310"/>
      <c r="V116" s="285">
        <f>V115+W115</f>
        <v>18</v>
      </c>
      <c r="W116" s="310"/>
      <c r="X116" s="285">
        <f>X115+Y115</f>
        <v>20</v>
      </c>
      <c r="Y116" s="310"/>
      <c r="Z116" s="285">
        <f>Z115+AA115</f>
        <v>7</v>
      </c>
      <c r="AA116" s="310"/>
      <c r="AB116" s="158">
        <f>SUM(H116:AA116)</f>
        <v>161</v>
      </c>
      <c r="AC116" s="162"/>
      <c r="AE116" s="229"/>
      <c r="AF116" s="22"/>
    </row>
    <row r="117" spans="1:32" ht="11.25" customHeight="1" thickBot="1" x14ac:dyDescent="0.25">
      <c r="A117" s="243" t="s">
        <v>256</v>
      </c>
      <c r="B117" s="244"/>
      <c r="C117" s="244"/>
      <c r="D117" s="244"/>
      <c r="E117" s="244"/>
      <c r="F117" s="245"/>
      <c r="G117" s="252"/>
      <c r="H117" s="246"/>
      <c r="I117" s="246"/>
      <c r="J117" s="246"/>
      <c r="K117" s="246"/>
      <c r="L117" s="246"/>
      <c r="M117" s="246"/>
      <c r="N117" s="246"/>
      <c r="O117" s="246"/>
      <c r="P117" s="246"/>
      <c r="Q117" s="246"/>
      <c r="R117" s="246"/>
      <c r="S117" s="246"/>
      <c r="T117" s="246"/>
      <c r="U117" s="246"/>
      <c r="V117" s="246"/>
      <c r="W117" s="246"/>
      <c r="Y117" s="17"/>
      <c r="Z117" s="17"/>
      <c r="AA117" s="17"/>
      <c r="AB117" s="248">
        <f>AB116/10</f>
        <v>16.100000000000001</v>
      </c>
      <c r="AC117" s="162"/>
      <c r="AE117" s="229"/>
      <c r="AF117" s="262"/>
    </row>
    <row r="118" spans="1:32" ht="11.25" customHeight="1" thickBot="1" x14ac:dyDescent="0.25">
      <c r="A118" s="358" t="s">
        <v>257</v>
      </c>
      <c r="B118" s="359"/>
      <c r="C118" s="359"/>
      <c r="D118" s="359"/>
      <c r="E118" s="359"/>
      <c r="F118" s="359"/>
      <c r="G118" s="360"/>
      <c r="H118" s="303">
        <v>23</v>
      </c>
      <c r="I118" s="343"/>
      <c r="J118" s="343">
        <v>18</v>
      </c>
      <c r="K118" s="343"/>
      <c r="L118" s="343">
        <v>20</v>
      </c>
      <c r="M118" s="343"/>
      <c r="N118" s="343">
        <v>19</v>
      </c>
      <c r="O118" s="343"/>
      <c r="P118" s="343">
        <v>23</v>
      </c>
      <c r="Q118" s="343"/>
      <c r="R118" s="302">
        <v>29</v>
      </c>
      <c r="S118" s="303"/>
      <c r="T118" s="302">
        <v>26</v>
      </c>
      <c r="U118" s="303"/>
      <c r="V118" s="302">
        <v>21</v>
      </c>
      <c r="W118" s="304"/>
      <c r="X118" s="302">
        <v>31</v>
      </c>
      <c r="Y118" s="303"/>
      <c r="Z118" s="304">
        <v>30</v>
      </c>
      <c r="AA118" s="305"/>
      <c r="AB118" s="158">
        <f>SUM(H118:AA118)</f>
        <v>240</v>
      </c>
      <c r="AC118" s="162"/>
      <c r="AE118" s="229"/>
      <c r="AF118" s="22"/>
    </row>
    <row r="119" spans="1:32" ht="11.25" customHeight="1" thickBot="1" x14ac:dyDescent="0.25">
      <c r="A119" s="243" t="s">
        <v>258</v>
      </c>
      <c r="B119" s="22"/>
      <c r="C119" s="165"/>
      <c r="D119" s="8"/>
      <c r="E119" s="163"/>
      <c r="F119" s="166"/>
      <c r="G119" s="17"/>
      <c r="H119" s="251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158">
        <f>AB118/10</f>
        <v>24</v>
      </c>
      <c r="AC119" s="162"/>
      <c r="AE119" s="229"/>
      <c r="AF119" s="230"/>
    </row>
    <row r="120" spans="1:32" ht="11.25" customHeight="1" thickBot="1" x14ac:dyDescent="0.25">
      <c r="A120" s="353" t="s">
        <v>259</v>
      </c>
      <c r="B120" s="354"/>
      <c r="C120" s="354"/>
      <c r="D120" s="354"/>
      <c r="E120" s="354"/>
      <c r="F120" s="354"/>
      <c r="G120" s="355"/>
      <c r="H120" s="288">
        <v>4</v>
      </c>
      <c r="I120" s="356"/>
      <c r="J120" s="356">
        <v>4</v>
      </c>
      <c r="K120" s="356"/>
      <c r="L120" s="356">
        <v>4</v>
      </c>
      <c r="M120" s="356"/>
      <c r="N120" s="356">
        <v>4</v>
      </c>
      <c r="O120" s="356"/>
      <c r="P120" s="356">
        <v>4</v>
      </c>
      <c r="Q120" s="356"/>
      <c r="R120" s="287">
        <v>5</v>
      </c>
      <c r="S120" s="288"/>
      <c r="T120" s="287">
        <v>3</v>
      </c>
      <c r="U120" s="288"/>
      <c r="V120" s="287">
        <v>5</v>
      </c>
      <c r="W120" s="357"/>
      <c r="X120" s="287">
        <v>6</v>
      </c>
      <c r="Y120" s="288"/>
      <c r="Z120" s="287">
        <v>1</v>
      </c>
      <c r="AA120" s="289"/>
      <c r="AB120" s="158">
        <f>SUM(H120:AA120)</f>
        <v>40</v>
      </c>
      <c r="AC120" s="162"/>
      <c r="AF120" s="78"/>
    </row>
    <row r="121" spans="1:32" ht="11.25" customHeight="1" thickBot="1" x14ac:dyDescent="0.25">
      <c r="A121" s="350" t="s">
        <v>260</v>
      </c>
      <c r="B121" s="351"/>
      <c r="C121" s="351"/>
      <c r="D121" s="351"/>
      <c r="E121" s="351"/>
      <c r="F121" s="351"/>
      <c r="G121" s="352"/>
      <c r="H121" s="301">
        <v>3</v>
      </c>
      <c r="I121" s="349"/>
      <c r="J121" s="349">
        <v>1</v>
      </c>
      <c r="K121" s="349"/>
      <c r="L121" s="349">
        <v>1</v>
      </c>
      <c r="M121" s="349"/>
      <c r="N121" s="349">
        <v>1</v>
      </c>
      <c r="O121" s="349"/>
      <c r="P121" s="349">
        <v>3</v>
      </c>
      <c r="Q121" s="349"/>
      <c r="R121" s="300">
        <v>3</v>
      </c>
      <c r="S121" s="301"/>
      <c r="T121" s="300">
        <v>5</v>
      </c>
      <c r="U121" s="301"/>
      <c r="V121" s="300">
        <v>4</v>
      </c>
      <c r="W121" s="363"/>
      <c r="X121" s="285">
        <v>3</v>
      </c>
      <c r="Y121" s="286"/>
      <c r="Z121" s="285">
        <v>3</v>
      </c>
      <c r="AA121" s="286"/>
      <c r="AB121" s="158">
        <f>SUM(H121:AA121)</f>
        <v>27</v>
      </c>
      <c r="AC121" s="162"/>
      <c r="AF121" s="78"/>
    </row>
    <row r="122" spans="1:32" ht="11.25" customHeight="1" x14ac:dyDescent="0.2">
      <c r="A122" s="164"/>
      <c r="B122" s="164"/>
      <c r="C122" s="164"/>
      <c r="D122" s="164"/>
      <c r="E122" s="164"/>
      <c r="F122" s="164"/>
      <c r="G122" s="164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62"/>
      <c r="AF122" s="255"/>
    </row>
    <row r="123" spans="1:32" ht="11.25" customHeight="1" x14ac:dyDescent="0.2">
      <c r="A123" s="164"/>
      <c r="B123" s="180" t="s">
        <v>137</v>
      </c>
      <c r="C123" s="166"/>
      <c r="D123" s="166"/>
      <c r="E123" s="167"/>
      <c r="F123" s="166"/>
      <c r="G123" s="166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230"/>
      <c r="AF123" s="256"/>
    </row>
    <row r="124" spans="1:32" ht="11.25" customHeight="1" x14ac:dyDescent="0.2">
      <c r="A124" s="164"/>
      <c r="B124" s="166"/>
      <c r="C124" s="166" t="s">
        <v>138</v>
      </c>
      <c r="D124" s="22"/>
      <c r="E124" s="22"/>
      <c r="F124" s="166"/>
      <c r="G124" s="166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230"/>
      <c r="AF124" s="256"/>
    </row>
    <row r="125" spans="1:32" ht="11.25" customHeight="1" x14ac:dyDescent="0.2">
      <c r="A125" s="164"/>
      <c r="B125" s="180" t="s">
        <v>135</v>
      </c>
      <c r="C125" s="166"/>
      <c r="D125" s="166"/>
      <c r="E125" s="167"/>
      <c r="F125" s="166"/>
      <c r="G125" s="166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230"/>
      <c r="AF125" s="256"/>
    </row>
    <row r="126" spans="1:32" ht="11.25" customHeight="1" x14ac:dyDescent="0.2">
      <c r="A126" s="164"/>
      <c r="B126" s="166"/>
      <c r="C126" s="166" t="s">
        <v>136</v>
      </c>
      <c r="D126" s="22"/>
      <c r="E126" s="22"/>
      <c r="F126" s="166"/>
      <c r="G126" s="166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230"/>
      <c r="AF126" s="256"/>
    </row>
    <row r="127" spans="1:32" ht="11.25" customHeight="1" x14ac:dyDescent="0.2">
      <c r="A127" s="164"/>
      <c r="B127" s="167" t="s">
        <v>36</v>
      </c>
      <c r="C127" s="166"/>
      <c r="D127" s="22"/>
      <c r="E127" s="22"/>
      <c r="F127" s="166"/>
      <c r="G127" s="166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230"/>
      <c r="AF127" s="256"/>
    </row>
    <row r="128" spans="1:32" ht="11.25" customHeight="1" x14ac:dyDescent="0.2">
      <c r="A128" s="164"/>
      <c r="B128" s="166"/>
      <c r="C128" s="166"/>
      <c r="D128" s="20" t="s">
        <v>139</v>
      </c>
      <c r="E128" s="166" t="s">
        <v>143</v>
      </c>
      <c r="F128" s="166"/>
      <c r="G128" s="166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230"/>
      <c r="AF128" s="256"/>
    </row>
    <row r="129" spans="1:32" ht="11.25" customHeight="1" x14ac:dyDescent="0.2">
      <c r="A129" s="164"/>
      <c r="B129" s="166"/>
      <c r="C129" s="166"/>
      <c r="D129" s="20" t="s">
        <v>141</v>
      </c>
      <c r="E129" s="166" t="s">
        <v>142</v>
      </c>
      <c r="F129" s="166"/>
      <c r="G129" s="166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230"/>
      <c r="AF129" s="256"/>
    </row>
    <row r="130" spans="1:32" ht="11.25" customHeight="1" x14ac:dyDescent="0.2">
      <c r="A130" s="164"/>
      <c r="B130" s="166"/>
      <c r="C130" s="22"/>
      <c r="D130" s="22"/>
      <c r="E130" s="22"/>
      <c r="F130" s="22"/>
      <c r="G130" s="166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230"/>
      <c r="AF130" s="256"/>
    </row>
    <row r="131" spans="1:32" ht="11.25" customHeight="1" x14ac:dyDescent="0.2">
      <c r="B131" s="168" t="s">
        <v>83</v>
      </c>
      <c r="C131" s="83"/>
      <c r="D131" s="83"/>
      <c r="E131" s="82"/>
      <c r="F131" s="29"/>
      <c r="G131" s="169"/>
      <c r="H131" s="82"/>
      <c r="I131" s="82"/>
      <c r="J131" s="82"/>
      <c r="K131" s="82"/>
      <c r="L131" s="82"/>
      <c r="M131" s="82"/>
      <c r="N131" s="82"/>
      <c r="O131" s="82"/>
      <c r="P131" s="82"/>
      <c r="Q131" s="82"/>
      <c r="R131" s="169"/>
      <c r="S131" s="169"/>
      <c r="T131" s="169"/>
      <c r="AC131" s="17"/>
      <c r="AD131" s="17"/>
      <c r="AE131" s="230"/>
      <c r="AF131" s="257"/>
    </row>
    <row r="132" spans="1:32" ht="11.25" customHeight="1" x14ac:dyDescent="0.2">
      <c r="B132" s="82"/>
      <c r="C132" s="83"/>
      <c r="D132" s="82"/>
      <c r="E132" s="82"/>
      <c r="F132" s="82"/>
      <c r="G132" s="82"/>
      <c r="H132" s="82"/>
      <c r="I132" s="82"/>
      <c r="J132" s="82"/>
      <c r="K132" s="82"/>
      <c r="L132" s="82"/>
      <c r="M132" s="82"/>
      <c r="N132" s="82"/>
      <c r="O132" s="82"/>
      <c r="P132" s="82"/>
      <c r="Q132" s="82"/>
      <c r="R132" s="169"/>
      <c r="S132" s="169"/>
      <c r="T132" s="169"/>
      <c r="AF132" s="258"/>
    </row>
    <row r="133" spans="1:32" ht="11.25" customHeight="1" x14ac:dyDescent="0.2">
      <c r="A133" s="1"/>
      <c r="B133" s="170" t="s">
        <v>82</v>
      </c>
      <c r="C133" s="83"/>
      <c r="D133" s="82"/>
      <c r="E133" s="82"/>
      <c r="F133" s="82"/>
      <c r="G133" s="82"/>
      <c r="H133" s="82"/>
      <c r="I133" s="82"/>
      <c r="J133" s="82"/>
      <c r="K133" s="82"/>
      <c r="L133" s="82"/>
      <c r="M133" s="82"/>
      <c r="N133" s="82"/>
      <c r="O133" s="82"/>
      <c r="P133" s="82"/>
      <c r="Q133" s="82"/>
      <c r="R133" s="169"/>
      <c r="S133" s="169"/>
      <c r="T133" s="169"/>
      <c r="W133" s="20"/>
      <c r="X133" s="20"/>
      <c r="Y133" s="20"/>
      <c r="Z133" s="20"/>
      <c r="AA133" s="20"/>
      <c r="AB133" s="17"/>
      <c r="AF133" s="258"/>
    </row>
    <row r="134" spans="1:32" ht="11.25" customHeight="1" x14ac:dyDescent="0.2">
      <c r="A134" s="1"/>
      <c r="B134" s="170"/>
      <c r="C134" s="83"/>
      <c r="D134" s="82"/>
      <c r="E134" s="82"/>
      <c r="F134" s="82"/>
      <c r="G134" s="82"/>
      <c r="H134" s="82"/>
      <c r="I134" s="82"/>
      <c r="J134" s="82"/>
      <c r="K134" s="82"/>
      <c r="L134" s="82"/>
      <c r="M134" s="82"/>
      <c r="N134" s="82"/>
      <c r="O134" s="82"/>
      <c r="P134" s="82"/>
      <c r="Q134" s="82"/>
      <c r="R134" s="169"/>
      <c r="S134" s="169"/>
      <c r="T134" s="169"/>
      <c r="W134" s="20"/>
      <c r="X134" s="20"/>
      <c r="Y134" s="20"/>
      <c r="Z134" s="20"/>
      <c r="AA134" s="20"/>
      <c r="AB134" s="17"/>
      <c r="AF134" s="258"/>
    </row>
    <row r="135" spans="1:32" ht="11.25" customHeight="1" x14ac:dyDescent="0.2">
      <c r="A135" s="1"/>
      <c r="B135" s="170"/>
      <c r="C135" s="83"/>
      <c r="D135" s="82"/>
      <c r="E135" s="82"/>
      <c r="F135" s="82"/>
      <c r="G135" s="82"/>
      <c r="H135" s="82"/>
      <c r="I135" s="82"/>
      <c r="J135" s="82"/>
      <c r="K135" s="82"/>
      <c r="L135" s="82"/>
      <c r="M135" s="82"/>
      <c r="N135" s="82"/>
      <c r="O135" s="82"/>
      <c r="P135" s="82"/>
      <c r="Q135" s="82"/>
      <c r="R135" s="169"/>
      <c r="S135" s="169"/>
      <c r="T135" s="169"/>
      <c r="W135" s="20"/>
      <c r="X135" s="20"/>
      <c r="Y135" s="20"/>
      <c r="Z135" s="20"/>
      <c r="AA135" s="20"/>
      <c r="AB135" s="17"/>
      <c r="AF135" s="258"/>
    </row>
    <row r="136" spans="1:32" ht="11.25" customHeight="1" x14ac:dyDescent="0.2">
      <c r="A136" s="1"/>
      <c r="B136" s="170"/>
      <c r="C136" s="83"/>
      <c r="D136" s="82"/>
      <c r="E136" s="82"/>
      <c r="F136" s="82"/>
      <c r="G136" s="82"/>
      <c r="H136" s="82"/>
      <c r="I136" s="82"/>
      <c r="J136" s="82"/>
      <c r="K136" s="82"/>
      <c r="L136" s="82"/>
      <c r="M136" s="82"/>
      <c r="N136" s="82"/>
      <c r="O136" s="82"/>
      <c r="P136" s="82"/>
      <c r="Q136" s="82"/>
      <c r="R136" s="169"/>
      <c r="S136" s="169"/>
      <c r="T136" s="169"/>
      <c r="W136" s="20"/>
      <c r="X136" s="20"/>
      <c r="Y136" s="20"/>
      <c r="Z136" s="20"/>
      <c r="AA136" s="20"/>
      <c r="AB136" s="17"/>
      <c r="AF136" s="258"/>
    </row>
    <row r="137" spans="1:32" ht="11.25" customHeight="1" x14ac:dyDescent="0.2">
      <c r="A137" s="1"/>
      <c r="B137" s="82"/>
      <c r="C137" s="83"/>
      <c r="D137" s="83"/>
      <c r="E137" s="82"/>
      <c r="F137" s="29"/>
      <c r="G137" s="169"/>
      <c r="H137" s="82"/>
      <c r="I137" s="82"/>
      <c r="J137" s="82"/>
      <c r="K137" s="82"/>
      <c r="L137" s="82"/>
      <c r="M137" s="82"/>
      <c r="N137" s="82"/>
      <c r="O137" s="82"/>
      <c r="P137" s="82"/>
      <c r="Q137" s="82"/>
      <c r="R137" s="169"/>
      <c r="S137" s="169"/>
      <c r="T137" s="169"/>
      <c r="W137" s="20"/>
      <c r="X137" s="20"/>
      <c r="Y137" s="20"/>
      <c r="Z137" s="20"/>
      <c r="AA137" s="20"/>
      <c r="AB137" s="17"/>
      <c r="AF137" s="257"/>
    </row>
    <row r="138" spans="1:32" ht="11.25" customHeight="1" x14ac:dyDescent="0.2">
      <c r="A138" s="1"/>
      <c r="B138" s="82"/>
      <c r="C138" s="83"/>
      <c r="D138" s="83"/>
      <c r="E138" s="169" t="s">
        <v>81</v>
      </c>
      <c r="F138" s="169"/>
      <c r="G138" s="86"/>
      <c r="H138" s="169"/>
      <c r="I138" s="169"/>
      <c r="J138" s="169"/>
      <c r="K138" s="169"/>
      <c r="L138" s="169"/>
      <c r="M138" s="169"/>
      <c r="N138" s="169"/>
      <c r="O138" s="169" t="s">
        <v>77</v>
      </c>
      <c r="P138" s="169"/>
      <c r="Q138" s="169"/>
      <c r="R138" s="169"/>
      <c r="S138" s="169"/>
      <c r="T138" s="169"/>
      <c r="W138" s="20"/>
      <c r="X138" s="20"/>
      <c r="Y138" s="20"/>
      <c r="Z138" s="20"/>
      <c r="AA138" s="20"/>
      <c r="AB138" s="17"/>
      <c r="AF138" s="86"/>
    </row>
    <row r="139" spans="1:32" ht="11.25" customHeight="1" x14ac:dyDescent="0.2">
      <c r="A139" s="1"/>
      <c r="B139" s="82"/>
      <c r="C139" s="83"/>
      <c r="D139" s="83"/>
      <c r="E139" s="169" t="s">
        <v>63</v>
      </c>
      <c r="F139" s="169"/>
      <c r="G139" s="86"/>
      <c r="H139" s="169"/>
      <c r="I139" s="169"/>
      <c r="J139" s="169"/>
      <c r="K139" s="169"/>
      <c r="L139" s="169"/>
      <c r="M139" s="169"/>
      <c r="N139" s="169"/>
      <c r="O139" s="169" t="s">
        <v>75</v>
      </c>
      <c r="P139" s="169"/>
      <c r="Q139" s="169"/>
      <c r="R139" s="169"/>
      <c r="S139" s="169"/>
      <c r="T139" s="169"/>
      <c r="W139" s="20"/>
      <c r="X139" s="20"/>
      <c r="Y139" s="20"/>
      <c r="Z139" s="20"/>
      <c r="AA139" s="20"/>
      <c r="AB139" s="17"/>
      <c r="AF139" s="86"/>
    </row>
    <row r="140" spans="1:32" ht="11.25" customHeight="1" x14ac:dyDescent="0.2">
      <c r="B140" s="267"/>
      <c r="C140" s="267"/>
      <c r="D140" s="267"/>
      <c r="E140" s="268" t="s">
        <v>263</v>
      </c>
      <c r="F140" s="26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8"/>
      <c r="AF140" s="230"/>
    </row>
    <row r="141" spans="1:32" ht="11.25" customHeight="1" x14ac:dyDescent="0.2"/>
    <row r="142" spans="1:32" ht="11.25" customHeight="1" x14ac:dyDescent="0.2"/>
    <row r="143" spans="1:32" ht="11.25" customHeight="1" x14ac:dyDescent="0.2">
      <c r="A143" s="22"/>
      <c r="B143" s="22"/>
      <c r="C143" s="166"/>
      <c r="D143" s="166"/>
      <c r="E143" s="163"/>
      <c r="F143" s="166"/>
      <c r="G143" s="20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0"/>
      <c r="S143" s="20"/>
      <c r="T143" s="20"/>
      <c r="U143" s="20"/>
      <c r="V143" s="22"/>
      <c r="W143" s="22"/>
      <c r="X143" s="22"/>
      <c r="Y143" s="22"/>
      <c r="Z143" s="22"/>
      <c r="AA143" s="22"/>
      <c r="AB143" s="22"/>
      <c r="AC143" s="22"/>
      <c r="AF143" s="229"/>
    </row>
    <row r="144" spans="1:32" ht="11.25" customHeight="1" x14ac:dyDescent="0.2">
      <c r="A144" s="22"/>
      <c r="B144" s="22"/>
      <c r="C144" s="166"/>
      <c r="D144" s="166"/>
      <c r="E144" s="163"/>
      <c r="F144" s="166"/>
      <c r="G144" s="20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0"/>
      <c r="S144" s="20"/>
      <c r="T144" s="20"/>
      <c r="U144" s="20"/>
      <c r="V144" s="22"/>
      <c r="W144" s="22"/>
      <c r="X144" s="22"/>
      <c r="Y144" s="22"/>
      <c r="Z144" s="22"/>
      <c r="AA144" s="22"/>
      <c r="AB144" s="22"/>
      <c r="AC144" s="22"/>
      <c r="AF144" s="229"/>
    </row>
    <row r="145" spans="1:32" ht="11.25" customHeight="1" x14ac:dyDescent="0.2">
      <c r="A145" s="21"/>
      <c r="B145" s="22"/>
      <c r="C145" s="166"/>
      <c r="D145" s="166"/>
      <c r="E145" s="163"/>
      <c r="F145" s="367"/>
      <c r="G145" s="367"/>
      <c r="H145" s="367"/>
      <c r="I145" s="367"/>
      <c r="J145" s="367"/>
      <c r="K145" s="367"/>
      <c r="L145" s="22"/>
      <c r="M145" s="22"/>
      <c r="N145" s="22"/>
      <c r="O145" s="22"/>
      <c r="P145" s="22"/>
      <c r="Q145" s="22"/>
      <c r="R145" s="20"/>
      <c r="S145" s="20"/>
      <c r="T145" s="20"/>
      <c r="U145" s="20"/>
      <c r="V145" s="22"/>
      <c r="W145" s="22"/>
      <c r="X145" s="22"/>
      <c r="Y145" s="22"/>
      <c r="Z145" s="22"/>
      <c r="AA145" s="22"/>
      <c r="AB145" s="22"/>
      <c r="AC145" s="197"/>
      <c r="AF145" s="78"/>
    </row>
    <row r="146" spans="1:32" ht="11.25" customHeight="1" x14ac:dyDescent="0.2">
      <c r="A146" s="21"/>
      <c r="B146" s="22"/>
      <c r="C146" s="166"/>
      <c r="D146" s="166"/>
      <c r="E146" s="163"/>
      <c r="F146" s="367"/>
      <c r="G146" s="367"/>
      <c r="H146" s="367"/>
      <c r="I146" s="367"/>
      <c r="J146" s="367"/>
      <c r="K146" s="367"/>
      <c r="L146" s="22"/>
      <c r="M146" s="22"/>
      <c r="N146" s="22"/>
      <c r="O146" s="22"/>
      <c r="P146" s="22"/>
      <c r="Q146" s="22"/>
      <c r="R146" s="20"/>
      <c r="S146" s="20"/>
      <c r="T146" s="20"/>
      <c r="U146" s="20"/>
      <c r="V146" s="22"/>
      <c r="W146" s="22"/>
      <c r="X146" s="22"/>
      <c r="Y146" s="22"/>
      <c r="Z146" s="22"/>
      <c r="AA146" s="22"/>
      <c r="AB146" s="22"/>
      <c r="AC146" s="197"/>
      <c r="AF146" s="78"/>
    </row>
    <row r="147" spans="1:32" ht="11.25" customHeight="1" x14ac:dyDescent="0.2">
      <c r="A147" s="21"/>
      <c r="B147" s="22"/>
      <c r="C147" s="166"/>
      <c r="D147" s="166"/>
      <c r="E147" s="163"/>
      <c r="F147" s="198"/>
      <c r="G147" s="198"/>
      <c r="H147" s="198"/>
      <c r="I147" s="198"/>
      <c r="J147" s="198"/>
      <c r="K147" s="198"/>
      <c r="L147" s="22"/>
      <c r="M147" s="22"/>
      <c r="N147" s="22"/>
      <c r="O147" s="22"/>
      <c r="P147" s="22"/>
      <c r="Q147" s="22"/>
      <c r="R147" s="20"/>
      <c r="S147" s="20"/>
      <c r="T147" s="20"/>
      <c r="U147" s="20"/>
      <c r="V147" s="22"/>
      <c r="W147" s="22"/>
      <c r="X147" s="22"/>
      <c r="Y147" s="22"/>
      <c r="Z147" s="22"/>
      <c r="AA147" s="22"/>
      <c r="AB147" s="22"/>
      <c r="AC147" s="199"/>
      <c r="AF147" s="198"/>
    </row>
    <row r="148" spans="1:32" x14ac:dyDescent="0.2">
      <c r="A148" s="200"/>
      <c r="B148" s="22"/>
      <c r="C148" s="166"/>
      <c r="D148" s="166"/>
      <c r="E148" s="201"/>
      <c r="F148" s="202"/>
      <c r="G148" s="203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8"/>
      <c r="AC148" s="17"/>
      <c r="AF148" s="203"/>
    </row>
    <row r="149" spans="1:32" x14ac:dyDescent="0.2">
      <c r="A149" s="366"/>
      <c r="B149" s="366"/>
      <c r="C149" s="366"/>
      <c r="D149" s="8"/>
      <c r="E149" s="19"/>
      <c r="F149" s="204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F149" s="230"/>
    </row>
    <row r="150" spans="1:32" x14ac:dyDescent="0.2">
      <c r="A150" s="366"/>
      <c r="B150" s="366"/>
      <c r="C150" s="366"/>
      <c r="D150" s="8"/>
      <c r="E150" s="19"/>
      <c r="F150" s="204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F150" s="230"/>
    </row>
    <row r="151" spans="1:32" ht="11.25" customHeight="1" x14ac:dyDescent="0.2">
      <c r="A151" s="366"/>
      <c r="B151" s="366"/>
      <c r="C151" s="366"/>
      <c r="D151" s="8"/>
      <c r="E151" s="19"/>
      <c r="F151" s="204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F151" s="230"/>
    </row>
    <row r="152" spans="1:32" ht="11.45" customHeight="1" x14ac:dyDescent="0.2">
      <c r="A152" s="366"/>
      <c r="B152" s="366"/>
      <c r="C152" s="366"/>
      <c r="D152" s="8"/>
      <c r="E152" s="19"/>
      <c r="F152" s="204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F152" s="230"/>
    </row>
    <row r="153" spans="1:32" x14ac:dyDescent="0.2">
      <c r="A153" s="366"/>
      <c r="B153" s="366"/>
      <c r="C153" s="366"/>
      <c r="D153" s="8"/>
      <c r="E153" s="19"/>
      <c r="F153" s="205"/>
      <c r="G153" s="206"/>
      <c r="H153" s="206"/>
      <c r="I153" s="206"/>
      <c r="J153" s="206"/>
      <c r="K153" s="22"/>
      <c r="L153" s="22"/>
      <c r="M153" s="206"/>
      <c r="N153" s="206"/>
      <c r="O153" s="206"/>
      <c r="P153" s="206"/>
      <c r="Q153" s="206"/>
      <c r="R153" s="206"/>
      <c r="S153" s="206"/>
      <c r="T153" s="206"/>
      <c r="U153" s="206"/>
      <c r="V153" s="206"/>
      <c r="W153" s="206"/>
      <c r="X153" s="206"/>
      <c r="Y153" s="206"/>
      <c r="Z153" s="206"/>
      <c r="AA153" s="206"/>
      <c r="AB153" s="206"/>
      <c r="AC153" s="17"/>
      <c r="AF153" s="259"/>
    </row>
    <row r="154" spans="1:32" x14ac:dyDescent="0.2">
      <c r="A154" s="366"/>
      <c r="B154" s="366"/>
      <c r="C154" s="366"/>
      <c r="D154" s="8"/>
      <c r="E154" s="19"/>
      <c r="F154" s="205"/>
      <c r="G154" s="206"/>
      <c r="H154" s="206"/>
      <c r="I154" s="206"/>
      <c r="J154" s="206"/>
      <c r="K154" s="22"/>
      <c r="L154" s="22"/>
      <c r="M154" s="206"/>
      <c r="N154" s="206"/>
      <c r="O154" s="206"/>
      <c r="P154" s="206"/>
      <c r="Q154" s="206"/>
      <c r="R154" s="206"/>
      <c r="S154" s="206"/>
      <c r="T154" s="206"/>
      <c r="U154" s="206"/>
      <c r="V154" s="206"/>
      <c r="W154" s="206"/>
      <c r="X154" s="206"/>
      <c r="Y154" s="206"/>
      <c r="Z154" s="206"/>
      <c r="AA154" s="206"/>
      <c r="AB154" s="206"/>
      <c r="AC154" s="17"/>
      <c r="AF154" s="259"/>
    </row>
    <row r="155" spans="1:32" x14ac:dyDescent="0.2">
      <c r="A155" s="366"/>
      <c r="B155" s="366"/>
      <c r="C155" s="366"/>
      <c r="D155" s="8"/>
      <c r="E155" s="19"/>
      <c r="F155" s="205"/>
      <c r="G155" s="206"/>
      <c r="H155" s="206"/>
      <c r="I155" s="206"/>
      <c r="J155" s="206"/>
      <c r="K155" s="22"/>
      <c r="L155" s="22"/>
      <c r="M155" s="206"/>
      <c r="N155" s="206"/>
      <c r="O155" s="206"/>
      <c r="P155" s="206"/>
      <c r="Q155" s="206"/>
      <c r="R155" s="206"/>
      <c r="S155" s="20"/>
      <c r="T155" s="206"/>
      <c r="U155" s="206"/>
      <c r="V155" s="206"/>
      <c r="W155" s="206"/>
      <c r="X155" s="206"/>
      <c r="Y155" s="206"/>
      <c r="Z155" s="206"/>
      <c r="AA155" s="206"/>
      <c r="AB155" s="206"/>
      <c r="AC155" s="17"/>
      <c r="AF155" s="259"/>
    </row>
    <row r="156" spans="1:32" x14ac:dyDescent="0.2">
      <c r="A156" s="366"/>
      <c r="B156" s="366"/>
      <c r="C156" s="366"/>
      <c r="D156" s="8"/>
      <c r="E156" s="19"/>
      <c r="F156" s="205"/>
      <c r="G156" s="206"/>
      <c r="H156" s="206"/>
      <c r="I156" s="206"/>
      <c r="J156" s="206"/>
      <c r="K156" s="22"/>
      <c r="L156" s="22"/>
      <c r="M156" s="206"/>
      <c r="N156" s="206"/>
      <c r="O156" s="206"/>
      <c r="P156" s="206"/>
      <c r="Q156" s="206"/>
      <c r="R156" s="206"/>
      <c r="S156" s="20"/>
      <c r="T156" s="206"/>
      <c r="U156" s="206"/>
      <c r="V156" s="206"/>
      <c r="W156" s="206"/>
      <c r="X156" s="206"/>
      <c r="Y156" s="206"/>
      <c r="Z156" s="206"/>
      <c r="AA156" s="206"/>
      <c r="AB156" s="206"/>
      <c r="AC156" s="17"/>
      <c r="AF156" s="259"/>
    </row>
    <row r="157" spans="1:32" x14ac:dyDescent="0.2">
      <c r="A157" s="366"/>
      <c r="B157" s="366"/>
      <c r="C157" s="366"/>
      <c r="D157" s="8"/>
      <c r="E157" s="19"/>
      <c r="F157" s="205"/>
      <c r="G157" s="206"/>
      <c r="H157" s="206"/>
      <c r="I157" s="206"/>
      <c r="J157" s="206"/>
      <c r="K157" s="22"/>
      <c r="L157" s="22"/>
      <c r="M157" s="206"/>
      <c r="N157" s="206"/>
      <c r="O157" s="206"/>
      <c r="P157" s="206"/>
      <c r="Q157" s="206"/>
      <c r="R157" s="206"/>
      <c r="S157" s="20"/>
      <c r="T157" s="206"/>
      <c r="U157" s="206"/>
      <c r="V157" s="206"/>
      <c r="W157" s="206"/>
      <c r="X157" s="206"/>
      <c r="Y157" s="206"/>
      <c r="Z157" s="206"/>
      <c r="AA157" s="206"/>
      <c r="AB157" s="206"/>
      <c r="AC157" s="17"/>
      <c r="AF157" s="259"/>
    </row>
    <row r="158" spans="1:32" x14ac:dyDescent="0.2">
      <c r="A158" s="366"/>
      <c r="B158" s="366"/>
      <c r="C158" s="366"/>
      <c r="D158" s="8"/>
      <c r="E158" s="19"/>
      <c r="F158" s="205"/>
      <c r="G158" s="206"/>
      <c r="H158" s="206"/>
      <c r="I158" s="206"/>
      <c r="J158" s="206"/>
      <c r="K158" s="22"/>
      <c r="L158" s="22"/>
      <c r="M158" s="206"/>
      <c r="N158" s="206"/>
      <c r="O158" s="206"/>
      <c r="P158" s="206"/>
      <c r="Q158" s="206"/>
      <c r="R158" s="206"/>
      <c r="S158" s="20"/>
      <c r="T158" s="206"/>
      <c r="U158" s="206"/>
      <c r="V158" s="206"/>
      <c r="W158" s="206"/>
      <c r="X158" s="206"/>
      <c r="Y158" s="206"/>
      <c r="Z158" s="206"/>
      <c r="AA158" s="206"/>
      <c r="AB158" s="206"/>
      <c r="AC158" s="17"/>
      <c r="AF158" s="259"/>
    </row>
    <row r="159" spans="1:32" x14ac:dyDescent="0.2">
      <c r="A159" s="366"/>
      <c r="B159" s="366"/>
      <c r="C159" s="366"/>
      <c r="D159" s="8"/>
      <c r="E159" s="19"/>
      <c r="F159" s="205"/>
      <c r="G159" s="206"/>
      <c r="H159" s="206"/>
      <c r="I159" s="206"/>
      <c r="J159" s="206"/>
      <c r="K159" s="22"/>
      <c r="L159" s="22"/>
      <c r="M159" s="206"/>
      <c r="N159" s="206"/>
      <c r="O159" s="206"/>
      <c r="P159" s="206"/>
      <c r="Q159" s="206"/>
      <c r="R159" s="206"/>
      <c r="S159" s="20"/>
      <c r="T159" s="206"/>
      <c r="U159" s="206"/>
      <c r="V159" s="206"/>
      <c r="W159" s="206"/>
      <c r="X159" s="206"/>
      <c r="Y159" s="206"/>
      <c r="Z159" s="206"/>
      <c r="AA159" s="206"/>
      <c r="AB159" s="206"/>
      <c r="AC159" s="17"/>
      <c r="AF159" s="259"/>
    </row>
    <row r="160" spans="1:32" x14ac:dyDescent="0.2">
      <c r="A160" s="366"/>
      <c r="B160" s="366"/>
      <c r="C160" s="366"/>
      <c r="D160" s="8"/>
      <c r="E160" s="19"/>
      <c r="F160" s="205"/>
      <c r="G160" s="206"/>
      <c r="H160" s="206"/>
      <c r="I160" s="206"/>
      <c r="J160" s="206"/>
      <c r="K160" s="22"/>
      <c r="L160" s="22"/>
      <c r="M160" s="206"/>
      <c r="N160" s="206"/>
      <c r="O160" s="206"/>
      <c r="P160" s="206"/>
      <c r="Q160" s="206"/>
      <c r="R160" s="206"/>
      <c r="S160" s="20"/>
      <c r="T160" s="206"/>
      <c r="U160" s="206"/>
      <c r="V160" s="206"/>
      <c r="W160" s="206"/>
      <c r="X160" s="206"/>
      <c r="Y160" s="206"/>
      <c r="Z160" s="206"/>
      <c r="AA160" s="206"/>
      <c r="AB160" s="206"/>
      <c r="AC160" s="17"/>
      <c r="AF160" s="259"/>
    </row>
    <row r="161" spans="1:32" x14ac:dyDescent="0.2">
      <c r="A161" s="366"/>
      <c r="B161" s="366"/>
      <c r="C161" s="366"/>
      <c r="D161" s="8"/>
      <c r="E161" s="19"/>
      <c r="F161" s="205"/>
      <c r="G161" s="206"/>
      <c r="H161" s="206"/>
      <c r="I161" s="206"/>
      <c r="J161" s="206"/>
      <c r="K161" s="22"/>
      <c r="L161" s="22"/>
      <c r="M161" s="206"/>
      <c r="N161" s="206"/>
      <c r="O161" s="206"/>
      <c r="P161" s="206"/>
      <c r="Q161" s="206"/>
      <c r="R161" s="206"/>
      <c r="S161" s="20"/>
      <c r="T161" s="206"/>
      <c r="U161" s="206"/>
      <c r="V161" s="206"/>
      <c r="W161" s="206"/>
      <c r="X161" s="206"/>
      <c r="Y161" s="206"/>
      <c r="Z161" s="206"/>
      <c r="AA161" s="206"/>
      <c r="AB161" s="206"/>
      <c r="AC161" s="17"/>
      <c r="AF161" s="259"/>
    </row>
    <row r="162" spans="1:32" x14ac:dyDescent="0.2">
      <c r="A162" s="366"/>
      <c r="B162" s="366"/>
      <c r="C162" s="366"/>
      <c r="D162" s="8"/>
      <c r="E162" s="19"/>
      <c r="F162" s="205"/>
      <c r="G162" s="206"/>
      <c r="H162" s="206"/>
      <c r="I162" s="206"/>
      <c r="J162" s="206"/>
      <c r="K162" s="206"/>
      <c r="L162" s="206"/>
      <c r="M162" s="206"/>
      <c r="N162" s="206"/>
      <c r="O162" s="206"/>
      <c r="P162" s="206"/>
      <c r="Q162" s="206"/>
      <c r="R162" s="206"/>
      <c r="S162" s="20"/>
      <c r="T162" s="20"/>
      <c r="U162" s="206"/>
      <c r="V162" s="206"/>
      <c r="W162" s="206"/>
      <c r="X162" s="206"/>
      <c r="Y162" s="206"/>
      <c r="Z162" s="206"/>
      <c r="AA162" s="206"/>
      <c r="AB162" s="206"/>
      <c r="AC162" s="17"/>
      <c r="AF162" s="259"/>
    </row>
    <row r="163" spans="1:32" x14ac:dyDescent="0.2">
      <c r="A163" s="366"/>
      <c r="B163" s="366"/>
      <c r="C163" s="366"/>
      <c r="D163" s="8"/>
      <c r="E163" s="19"/>
      <c r="F163" s="205"/>
      <c r="G163" s="206"/>
      <c r="H163" s="206"/>
      <c r="I163" s="206"/>
      <c r="J163" s="206"/>
      <c r="K163" s="206"/>
      <c r="L163" s="206"/>
      <c r="M163" s="206"/>
      <c r="N163" s="206"/>
      <c r="O163" s="206"/>
      <c r="P163" s="206"/>
      <c r="Q163" s="206"/>
      <c r="R163" s="206"/>
      <c r="S163" s="20"/>
      <c r="T163" s="20"/>
      <c r="U163" s="206"/>
      <c r="V163" s="206"/>
      <c r="W163" s="206"/>
      <c r="X163" s="206"/>
      <c r="Y163" s="206"/>
      <c r="Z163" s="206"/>
      <c r="AA163" s="206"/>
      <c r="AB163" s="206"/>
      <c r="AC163" s="17"/>
      <c r="AF163" s="259"/>
    </row>
    <row r="164" spans="1:32" x14ac:dyDescent="0.2">
      <c r="A164" s="366"/>
      <c r="B164" s="366"/>
      <c r="C164" s="366"/>
      <c r="D164" s="8"/>
      <c r="E164" s="21"/>
      <c r="F164" s="21"/>
      <c r="G164" s="17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21"/>
      <c r="AF164" s="230"/>
    </row>
    <row r="165" spans="1:32" x14ac:dyDescent="0.2">
      <c r="A165" s="366"/>
      <c r="B165" s="366"/>
      <c r="C165" s="366"/>
      <c r="D165" s="8"/>
      <c r="E165" s="21"/>
      <c r="F165" s="21"/>
      <c r="G165" s="17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21"/>
      <c r="AF165" s="230"/>
    </row>
    <row r="166" spans="1:32" x14ac:dyDescent="0.2">
      <c r="A166" s="366"/>
      <c r="B166" s="366"/>
      <c r="C166" s="366"/>
      <c r="D166" s="8"/>
      <c r="E166" s="21"/>
      <c r="F166" s="21"/>
      <c r="G166" s="17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21"/>
      <c r="AF166" s="230"/>
    </row>
    <row r="167" spans="1:32" x14ac:dyDescent="0.2">
      <c r="A167" s="366"/>
      <c r="B167" s="366"/>
      <c r="C167" s="366"/>
      <c r="D167" s="8"/>
      <c r="E167" s="21"/>
      <c r="F167" s="21"/>
      <c r="G167" s="17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21"/>
      <c r="AF167" s="230"/>
    </row>
    <row r="168" spans="1:32" x14ac:dyDescent="0.2">
      <c r="A168" s="366"/>
      <c r="B168" s="366"/>
      <c r="C168" s="366"/>
      <c r="D168" s="8"/>
      <c r="E168" s="19"/>
      <c r="F168" s="204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F168" s="230"/>
    </row>
    <row r="169" spans="1:32" x14ac:dyDescent="0.2">
      <c r="A169" s="366"/>
      <c r="B169" s="366"/>
      <c r="C169" s="366"/>
      <c r="D169" s="8"/>
      <c r="E169" s="19"/>
      <c r="F169" s="204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F169" s="230"/>
    </row>
    <row r="170" spans="1:32" x14ac:dyDescent="0.2">
      <c r="A170" s="366"/>
      <c r="B170" s="366"/>
      <c r="C170" s="366"/>
      <c r="D170" s="8"/>
      <c r="E170" s="19"/>
      <c r="F170" s="205"/>
      <c r="G170" s="206"/>
      <c r="H170" s="206"/>
      <c r="I170" s="206"/>
      <c r="J170" s="206"/>
      <c r="K170" s="22"/>
      <c r="L170" s="22"/>
      <c r="M170" s="206"/>
      <c r="N170" s="206"/>
      <c r="O170" s="206"/>
      <c r="P170" s="206"/>
      <c r="Q170" s="206"/>
      <c r="R170" s="206"/>
      <c r="S170" s="206"/>
      <c r="T170" s="206"/>
      <c r="U170" s="206"/>
      <c r="V170" s="206"/>
      <c r="W170" s="206"/>
      <c r="X170" s="206"/>
      <c r="Y170" s="206"/>
      <c r="Z170" s="206"/>
      <c r="AA170" s="206"/>
      <c r="AB170" s="206"/>
      <c r="AC170" s="17"/>
      <c r="AF170" s="259"/>
    </row>
    <row r="171" spans="1:32" x14ac:dyDescent="0.2">
      <c r="A171" s="366"/>
      <c r="B171" s="366"/>
      <c r="C171" s="366"/>
      <c r="D171" s="8"/>
      <c r="E171" s="19"/>
      <c r="F171" s="205"/>
      <c r="G171" s="206"/>
      <c r="H171" s="206"/>
      <c r="I171" s="206"/>
      <c r="J171" s="206"/>
      <c r="K171" s="22"/>
      <c r="L171" s="22"/>
      <c r="M171" s="206"/>
      <c r="N171" s="206"/>
      <c r="O171" s="206"/>
      <c r="P171" s="206"/>
      <c r="Q171" s="206"/>
      <c r="R171" s="206"/>
      <c r="S171" s="206"/>
      <c r="T171" s="206"/>
      <c r="U171" s="206"/>
      <c r="V171" s="206"/>
      <c r="W171" s="206"/>
      <c r="X171" s="206"/>
      <c r="Y171" s="206"/>
      <c r="Z171" s="206"/>
      <c r="AA171" s="206"/>
      <c r="AB171" s="206"/>
      <c r="AC171" s="17"/>
      <c r="AF171" s="259"/>
    </row>
    <row r="172" spans="1:32" x14ac:dyDescent="0.2">
      <c r="A172" s="366"/>
      <c r="B172" s="366"/>
      <c r="C172" s="366"/>
      <c r="D172" s="8"/>
      <c r="E172" s="19"/>
      <c r="F172" s="205"/>
      <c r="G172" s="206"/>
      <c r="H172" s="206"/>
      <c r="I172" s="206"/>
      <c r="J172" s="206"/>
      <c r="K172" s="22"/>
      <c r="L172" s="22"/>
      <c r="M172" s="206"/>
      <c r="N172" s="206"/>
      <c r="O172" s="206"/>
      <c r="P172" s="206"/>
      <c r="Q172" s="206"/>
      <c r="R172" s="206"/>
      <c r="S172" s="206"/>
      <c r="T172" s="206"/>
      <c r="U172" s="206"/>
      <c r="V172" s="206"/>
      <c r="W172" s="206"/>
      <c r="X172" s="206"/>
      <c r="Y172" s="206"/>
      <c r="Z172" s="206"/>
      <c r="AA172" s="206"/>
      <c r="AB172" s="206"/>
      <c r="AC172" s="17"/>
      <c r="AF172" s="259"/>
    </row>
    <row r="173" spans="1:32" x14ac:dyDescent="0.2">
      <c r="A173" s="1"/>
      <c r="B173" s="1"/>
      <c r="C173" s="1"/>
      <c r="D173" s="8"/>
      <c r="E173" s="21"/>
      <c r="F173" s="21"/>
      <c r="G173" s="17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21"/>
      <c r="AF173" s="230"/>
    </row>
    <row r="174" spans="1:32" x14ac:dyDescent="0.2">
      <c r="A174" s="1"/>
      <c r="B174" s="1"/>
      <c r="C174" s="1"/>
      <c r="D174" s="8"/>
      <c r="E174" s="21"/>
      <c r="F174" s="21"/>
      <c r="G174" s="17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21"/>
      <c r="AF174" s="230"/>
    </row>
    <row r="175" spans="1:32" x14ac:dyDescent="0.2">
      <c r="A175" s="1"/>
      <c r="B175" s="1"/>
      <c r="C175" s="1"/>
      <c r="D175" s="8"/>
      <c r="E175" s="21"/>
      <c r="F175" s="21"/>
      <c r="G175" s="17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21"/>
      <c r="AF175" s="230"/>
    </row>
    <row r="176" spans="1:32" x14ac:dyDescent="0.2">
      <c r="A176" s="1"/>
      <c r="B176" s="1"/>
      <c r="C176" s="1"/>
      <c r="D176" s="8"/>
      <c r="E176" s="21"/>
      <c r="F176" s="21"/>
      <c r="G176" s="17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21"/>
      <c r="AF176" s="230"/>
    </row>
    <row r="177" spans="1:32" x14ac:dyDescent="0.2">
      <c r="A177" s="1"/>
      <c r="B177" s="1"/>
      <c r="C177" s="1"/>
      <c r="D177" s="8"/>
      <c r="E177" s="21"/>
      <c r="F177" s="21"/>
      <c r="G177" s="17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21"/>
      <c r="AF177" s="230"/>
    </row>
    <row r="178" spans="1:32" x14ac:dyDescent="0.2">
      <c r="A178" s="1"/>
      <c r="B178" s="1"/>
      <c r="C178" s="1"/>
      <c r="D178" s="8"/>
      <c r="E178" s="21"/>
      <c r="F178" s="21"/>
      <c r="G178" s="17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21"/>
      <c r="AF178" s="230"/>
    </row>
  </sheetData>
  <mergeCells count="174">
    <mergeCell ref="R23:S23"/>
    <mergeCell ref="T23:U23"/>
    <mergeCell ref="A149:C172"/>
    <mergeCell ref="F145:K145"/>
    <mergeCell ref="F146:K146"/>
    <mergeCell ref="J113:K113"/>
    <mergeCell ref="L113:M113"/>
    <mergeCell ref="J120:K120"/>
    <mergeCell ref="V100:W100"/>
    <mergeCell ref="J58:K58"/>
    <mergeCell ref="L58:M58"/>
    <mergeCell ref="N58:O58"/>
    <mergeCell ref="H58:I58"/>
    <mergeCell ref="V121:W121"/>
    <mergeCell ref="N121:O121"/>
    <mergeCell ref="P121:Q121"/>
    <mergeCell ref="R121:S121"/>
    <mergeCell ref="T121:U121"/>
    <mergeCell ref="H121:I121"/>
    <mergeCell ref="L120:M120"/>
    <mergeCell ref="N120:O120"/>
    <mergeCell ref="P120:Q120"/>
    <mergeCell ref="R120:S120"/>
    <mergeCell ref="V120:W120"/>
    <mergeCell ref="A33:C58"/>
    <mergeCell ref="T116:U116"/>
    <mergeCell ref="V116:W116"/>
    <mergeCell ref="A118:G118"/>
    <mergeCell ref="H118:I118"/>
    <mergeCell ref="J118:K118"/>
    <mergeCell ref="L118:M118"/>
    <mergeCell ref="T120:U120"/>
    <mergeCell ref="A115:G115"/>
    <mergeCell ref="T58:U58"/>
    <mergeCell ref="H113:I113"/>
    <mergeCell ref="N113:O113"/>
    <mergeCell ref="P113:Q113"/>
    <mergeCell ref="T113:U113"/>
    <mergeCell ref="N107:O107"/>
    <mergeCell ref="A116:G116"/>
    <mergeCell ref="H116:I116"/>
    <mergeCell ref="J116:K116"/>
    <mergeCell ref="L116:M116"/>
    <mergeCell ref="N116:O116"/>
    <mergeCell ref="J121:K121"/>
    <mergeCell ref="L121:M121"/>
    <mergeCell ref="A121:G121"/>
    <mergeCell ref="A120:G120"/>
    <mergeCell ref="H120:I120"/>
    <mergeCell ref="N118:O118"/>
    <mergeCell ref="P118:Q118"/>
    <mergeCell ref="R118:S118"/>
    <mergeCell ref="T118:U118"/>
    <mergeCell ref="V118:W118"/>
    <mergeCell ref="N77:O77"/>
    <mergeCell ref="P116:Q116"/>
    <mergeCell ref="R116:S116"/>
    <mergeCell ref="P92:Q92"/>
    <mergeCell ref="R108:S108"/>
    <mergeCell ref="A79:C92"/>
    <mergeCell ref="H92:I92"/>
    <mergeCell ref="J92:K92"/>
    <mergeCell ref="L92:M92"/>
    <mergeCell ref="N92:O92"/>
    <mergeCell ref="R77:S77"/>
    <mergeCell ref="A76:C77"/>
    <mergeCell ref="D76:D77"/>
    <mergeCell ref="H76:K76"/>
    <mergeCell ref="L76:O76"/>
    <mergeCell ref="H77:I77"/>
    <mergeCell ref="J77:K77"/>
    <mergeCell ref="L77:M77"/>
    <mergeCell ref="T106:U106"/>
    <mergeCell ref="R103:S103"/>
    <mergeCell ref="P106:Q106"/>
    <mergeCell ref="R106:S106"/>
    <mergeCell ref="R104:S104"/>
    <mergeCell ref="A107:C110"/>
    <mergeCell ref="A111:C113"/>
    <mergeCell ref="A93:C100"/>
    <mergeCell ref="A101:C106"/>
    <mergeCell ref="H106:I106"/>
    <mergeCell ref="J106:K106"/>
    <mergeCell ref="J107:K107"/>
    <mergeCell ref="H100:I100"/>
    <mergeCell ref="J101:K101"/>
    <mergeCell ref="N102:O102"/>
    <mergeCell ref="L106:M106"/>
    <mergeCell ref="N108:O108"/>
    <mergeCell ref="N106:O106"/>
    <mergeCell ref="J100:K100"/>
    <mergeCell ref="F1:K1"/>
    <mergeCell ref="A24:C32"/>
    <mergeCell ref="J23:K23"/>
    <mergeCell ref="F2:K2"/>
    <mergeCell ref="A4:C5"/>
    <mergeCell ref="D4:D5"/>
    <mergeCell ref="H4:K4"/>
    <mergeCell ref="H23:I23"/>
    <mergeCell ref="H32:I32"/>
    <mergeCell ref="A7:C23"/>
    <mergeCell ref="J32:K32"/>
    <mergeCell ref="L32:M32"/>
    <mergeCell ref="T100:U100"/>
    <mergeCell ref="P100:Q100"/>
    <mergeCell ref="R100:S100"/>
    <mergeCell ref="L100:M100"/>
    <mergeCell ref="N100:O100"/>
    <mergeCell ref="P5:Q5"/>
    <mergeCell ref="R5:S5"/>
    <mergeCell ref="L23:M23"/>
    <mergeCell ref="T77:U77"/>
    <mergeCell ref="R92:S92"/>
    <mergeCell ref="T92:U92"/>
    <mergeCell ref="T76:W76"/>
    <mergeCell ref="V77:W77"/>
    <mergeCell ref="F73:K73"/>
    <mergeCell ref="F74:K74"/>
    <mergeCell ref="N32:O32"/>
    <mergeCell ref="P32:Q32"/>
    <mergeCell ref="R32:S32"/>
    <mergeCell ref="T32:U32"/>
    <mergeCell ref="V23:W23"/>
    <mergeCell ref="N23:O23"/>
    <mergeCell ref="P23:Q23"/>
    <mergeCell ref="X4:AA4"/>
    <mergeCell ref="X5:Y5"/>
    <mergeCell ref="Z5:AA5"/>
    <mergeCell ref="V5:W5"/>
    <mergeCell ref="H5:I5"/>
    <mergeCell ref="J5:K5"/>
    <mergeCell ref="L5:M5"/>
    <mergeCell ref="T4:W4"/>
    <mergeCell ref="N5:O5"/>
    <mergeCell ref="L4:O4"/>
    <mergeCell ref="V113:W113"/>
    <mergeCell ref="Z92:AA92"/>
    <mergeCell ref="X118:Y118"/>
    <mergeCell ref="X32:Y32"/>
    <mergeCell ref="X106:Y106"/>
    <mergeCell ref="X100:Y100"/>
    <mergeCell ref="Z113:AA113"/>
    <mergeCell ref="X92:Y92"/>
    <mergeCell ref="Z118:AA118"/>
    <mergeCell ref="V58:W58"/>
    <mergeCell ref="X76:AA76"/>
    <mergeCell ref="X77:Y77"/>
    <mergeCell ref="Z77:AA77"/>
    <mergeCell ref="X116:Y116"/>
    <mergeCell ref="Z116:AA116"/>
    <mergeCell ref="X23:Y23"/>
    <mergeCell ref="Z23:AA23"/>
    <mergeCell ref="X121:Y121"/>
    <mergeCell ref="Z121:AA121"/>
    <mergeCell ref="X120:Y120"/>
    <mergeCell ref="Z120:AA120"/>
    <mergeCell ref="X113:Y113"/>
    <mergeCell ref="P58:Q58"/>
    <mergeCell ref="T5:U5"/>
    <mergeCell ref="V109:W109"/>
    <mergeCell ref="V110:W110"/>
    <mergeCell ref="X58:Y58"/>
    <mergeCell ref="Z32:AA32"/>
    <mergeCell ref="Z106:AA106"/>
    <mergeCell ref="P77:Q77"/>
    <mergeCell ref="Z100:AA100"/>
    <mergeCell ref="Z58:AA58"/>
    <mergeCell ref="R113:S113"/>
    <mergeCell ref="R58:S58"/>
    <mergeCell ref="V92:W92"/>
    <mergeCell ref="V106:W106"/>
    <mergeCell ref="R109:S109"/>
    <mergeCell ref="R110:S110"/>
    <mergeCell ref="V32:W32"/>
  </mergeCells>
  <phoneticPr fontId="1" type="noConversion"/>
  <pageMargins left="0.19685039370078741" right="0.19685039370078741" top="0.43307086614173229" bottom="0.19685039370078741" header="0.15748031496062992" footer="0.1574803149606299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74"/>
  <sheetViews>
    <sheetView tabSelected="1" zoomScale="150" zoomScaleNormal="150" workbookViewId="0">
      <selection activeCell="J26" sqref="J26"/>
    </sheetView>
  </sheetViews>
  <sheetFormatPr defaultRowHeight="11.25" x14ac:dyDescent="0.2"/>
  <cols>
    <col min="1" max="2" width="2.28515625" style="78" customWidth="1"/>
    <col min="3" max="3" width="0.42578125" style="79" hidden="1" customWidth="1"/>
    <col min="4" max="4" width="3" style="79" customWidth="1"/>
    <col min="5" max="5" width="21.85546875" style="80" customWidth="1"/>
    <col min="6" max="6" width="11.140625" style="79" customWidth="1"/>
    <col min="7" max="7" width="3.7109375" style="171" customWidth="1"/>
    <col min="8" max="27" width="2.42578125" style="171" customWidth="1"/>
    <col min="28" max="28" width="3.85546875" style="171" customWidth="1"/>
    <col min="29" max="29" width="5" style="78" customWidth="1"/>
    <col min="30" max="30" width="9.140625" style="78"/>
    <col min="31" max="31" width="3.7109375" style="229" customWidth="1"/>
    <col min="32" max="32" width="18.28515625" style="78" customWidth="1"/>
    <col min="33" max="16384" width="9.140625" style="78"/>
  </cols>
  <sheetData>
    <row r="1" spans="1:34" ht="11.25" customHeight="1" x14ac:dyDescent="0.2">
      <c r="A1" s="82" t="s">
        <v>0</v>
      </c>
      <c r="F1" s="312" t="s">
        <v>170</v>
      </c>
      <c r="G1" s="312"/>
      <c r="H1" s="312"/>
      <c r="I1" s="312"/>
      <c r="J1" s="312"/>
      <c r="K1" s="312"/>
      <c r="AC1" s="81" t="s">
        <v>58</v>
      </c>
      <c r="AE1" s="265"/>
    </row>
    <row r="2" spans="1:34" ht="11.25" customHeight="1" x14ac:dyDescent="0.2">
      <c r="A2" s="82" t="s">
        <v>80</v>
      </c>
      <c r="D2" s="83"/>
      <c r="F2" s="312" t="s">
        <v>59</v>
      </c>
      <c r="G2" s="312"/>
      <c r="H2" s="312"/>
      <c r="I2" s="312"/>
      <c r="J2" s="312"/>
      <c r="K2" s="312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4"/>
      <c r="AD2" s="29"/>
      <c r="AE2" s="207"/>
      <c r="AF2" s="29"/>
      <c r="AG2" s="29"/>
      <c r="AH2" s="29"/>
    </row>
    <row r="3" spans="1:34" ht="11.25" customHeight="1" thickBot="1" x14ac:dyDescent="0.25">
      <c r="A3" s="82"/>
      <c r="D3" s="83"/>
      <c r="F3" s="179"/>
      <c r="G3" s="179"/>
      <c r="H3" s="179"/>
      <c r="I3" s="179"/>
      <c r="J3" s="179"/>
      <c r="K3" s="179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7" t="s">
        <v>162</v>
      </c>
      <c r="AD3" s="29"/>
      <c r="AE3" s="198"/>
      <c r="AF3" s="29"/>
      <c r="AG3" s="29"/>
      <c r="AH3" s="29"/>
    </row>
    <row r="4" spans="1:34" ht="11.25" customHeight="1" x14ac:dyDescent="0.2">
      <c r="A4" s="319" t="s">
        <v>1</v>
      </c>
      <c r="B4" s="320"/>
      <c r="C4" s="321"/>
      <c r="D4" s="325" t="s">
        <v>56</v>
      </c>
      <c r="E4" s="88" t="s">
        <v>39</v>
      </c>
      <c r="F4" s="89"/>
      <c r="G4" s="90"/>
      <c r="H4" s="327" t="s">
        <v>2</v>
      </c>
      <c r="I4" s="307"/>
      <c r="J4" s="307"/>
      <c r="K4" s="328"/>
      <c r="L4" s="306" t="s">
        <v>3</v>
      </c>
      <c r="M4" s="307"/>
      <c r="N4" s="307"/>
      <c r="O4" s="328"/>
      <c r="P4" s="91" t="s">
        <v>4</v>
      </c>
      <c r="Q4" s="92"/>
      <c r="R4" s="224"/>
      <c r="S4" s="225"/>
      <c r="T4" s="306" t="s">
        <v>5</v>
      </c>
      <c r="U4" s="307"/>
      <c r="V4" s="307"/>
      <c r="W4" s="308"/>
      <c r="X4" s="306" t="s">
        <v>247</v>
      </c>
      <c r="Y4" s="307"/>
      <c r="Z4" s="307"/>
      <c r="AA4" s="308"/>
      <c r="AB4" s="93"/>
      <c r="AC4" s="210" t="s">
        <v>246</v>
      </c>
      <c r="AE4" s="260"/>
    </row>
    <row r="5" spans="1:34" ht="11.25" customHeight="1" thickBot="1" x14ac:dyDescent="0.25">
      <c r="A5" s="322"/>
      <c r="B5" s="323"/>
      <c r="C5" s="324"/>
      <c r="D5" s="326"/>
      <c r="E5" s="95" t="s">
        <v>40</v>
      </c>
      <c r="F5" s="96" t="s">
        <v>41</v>
      </c>
      <c r="G5" s="184" t="s">
        <v>150</v>
      </c>
      <c r="H5" s="311" t="s">
        <v>6</v>
      </c>
      <c r="I5" s="293"/>
      <c r="J5" s="292" t="s">
        <v>7</v>
      </c>
      <c r="K5" s="293"/>
      <c r="L5" s="292" t="s">
        <v>8</v>
      </c>
      <c r="M5" s="293"/>
      <c r="N5" s="292" t="s">
        <v>9</v>
      </c>
      <c r="O5" s="293"/>
      <c r="P5" s="292" t="s">
        <v>10</v>
      </c>
      <c r="Q5" s="293"/>
      <c r="R5" s="292" t="s">
        <v>11</v>
      </c>
      <c r="S5" s="293"/>
      <c r="T5" s="292" t="s">
        <v>12</v>
      </c>
      <c r="U5" s="293"/>
      <c r="V5" s="292" t="s">
        <v>13</v>
      </c>
      <c r="W5" s="309"/>
      <c r="X5" s="292" t="s">
        <v>248</v>
      </c>
      <c r="Y5" s="293"/>
      <c r="Z5" s="292" t="s">
        <v>249</v>
      </c>
      <c r="AA5" s="309"/>
      <c r="AB5" s="2" t="s">
        <v>14</v>
      </c>
      <c r="AC5" s="211" t="s">
        <v>245</v>
      </c>
      <c r="AE5" s="203"/>
    </row>
    <row r="6" spans="1:34" ht="11.25" customHeight="1" thickBot="1" x14ac:dyDescent="0.25">
      <c r="A6" s="30" t="s">
        <v>15</v>
      </c>
      <c r="B6" s="98"/>
      <c r="C6" s="99"/>
      <c r="D6" s="100"/>
      <c r="E6" s="3"/>
      <c r="F6" s="24"/>
      <c r="G6" s="4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6"/>
      <c r="AC6" s="7"/>
      <c r="AE6" s="203"/>
    </row>
    <row r="7" spans="1:34" ht="11.25" customHeight="1" x14ac:dyDescent="0.2">
      <c r="A7" s="330" t="s">
        <v>268</v>
      </c>
      <c r="B7" s="331"/>
      <c r="C7" s="332"/>
      <c r="D7" s="220">
        <v>0</v>
      </c>
      <c r="E7" s="218" t="s">
        <v>250</v>
      </c>
      <c r="F7" s="247" t="s">
        <v>252</v>
      </c>
      <c r="G7" s="241" t="s">
        <v>277</v>
      </c>
      <c r="H7" s="130">
        <v>0</v>
      </c>
      <c r="I7" s="132">
        <v>2</v>
      </c>
      <c r="J7" s="130"/>
      <c r="K7" s="132"/>
      <c r="L7" s="130"/>
      <c r="M7" s="132"/>
      <c r="N7" s="130"/>
      <c r="O7" s="132"/>
      <c r="P7" s="130"/>
      <c r="Q7" s="132"/>
      <c r="R7" s="130"/>
      <c r="S7" s="132"/>
      <c r="T7" s="130"/>
      <c r="U7" s="132"/>
      <c r="V7" s="130"/>
      <c r="W7" s="132"/>
      <c r="X7" s="130"/>
      <c r="Y7" s="132"/>
      <c r="Z7" s="130"/>
      <c r="AA7" s="130"/>
      <c r="AB7" s="264">
        <v>0</v>
      </c>
      <c r="AC7" s="236"/>
      <c r="AE7" s="230"/>
    </row>
    <row r="8" spans="1:34" ht="11.25" customHeight="1" x14ac:dyDescent="0.2">
      <c r="A8" s="313"/>
      <c r="B8" s="314"/>
      <c r="C8" s="315"/>
      <c r="D8" s="53">
        <v>1</v>
      </c>
      <c r="E8" s="19" t="s">
        <v>42</v>
      </c>
      <c r="F8" s="34" t="s">
        <v>171</v>
      </c>
      <c r="G8" s="106" t="s">
        <v>16</v>
      </c>
      <c r="H8" s="17">
        <v>2</v>
      </c>
      <c r="I8" s="17">
        <v>2</v>
      </c>
      <c r="J8" s="102"/>
      <c r="K8" s="17"/>
      <c r="L8" s="214"/>
      <c r="M8" s="215"/>
      <c r="N8" s="102"/>
      <c r="O8" s="17"/>
      <c r="P8" s="102"/>
      <c r="Q8" s="103"/>
      <c r="R8" s="102"/>
      <c r="S8" s="17"/>
      <c r="T8" s="102"/>
      <c r="U8" s="103"/>
      <c r="V8" s="17"/>
      <c r="W8" s="17"/>
      <c r="X8" s="102"/>
      <c r="Y8" s="103"/>
      <c r="Z8" s="102"/>
      <c r="AA8" s="17"/>
      <c r="AB8" s="106">
        <v>5</v>
      </c>
      <c r="AC8" s="237"/>
      <c r="AE8" s="230"/>
    </row>
    <row r="9" spans="1:34" ht="11.25" customHeight="1" x14ac:dyDescent="0.2">
      <c r="A9" s="313"/>
      <c r="B9" s="314"/>
      <c r="C9" s="315"/>
      <c r="D9" s="14">
        <f>D8+1</f>
        <v>2</v>
      </c>
      <c r="E9" s="36" t="s">
        <v>43</v>
      </c>
      <c r="F9" s="32" t="s">
        <v>172</v>
      </c>
      <c r="G9" s="61" t="s">
        <v>16</v>
      </c>
      <c r="H9" s="57"/>
      <c r="I9" s="57"/>
      <c r="J9" s="55">
        <v>2</v>
      </c>
      <c r="K9" s="57">
        <v>2</v>
      </c>
      <c r="L9" s="55"/>
      <c r="M9" s="58"/>
      <c r="N9" s="55"/>
      <c r="O9" s="57"/>
      <c r="P9" s="55"/>
      <c r="Q9" s="58"/>
      <c r="R9" s="55"/>
      <c r="S9" s="149"/>
      <c r="T9" s="150"/>
      <c r="U9" s="213"/>
      <c r="V9" s="107"/>
      <c r="W9" s="108"/>
      <c r="X9" s="55"/>
      <c r="Y9" s="58"/>
      <c r="Z9" s="69"/>
      <c r="AA9" s="107"/>
      <c r="AB9" s="61">
        <v>5</v>
      </c>
      <c r="AC9" s="238" t="s">
        <v>264</v>
      </c>
      <c r="AE9" s="230"/>
    </row>
    <row r="10" spans="1:34" ht="11.25" customHeight="1" x14ac:dyDescent="0.2">
      <c r="A10" s="313"/>
      <c r="B10" s="314"/>
      <c r="C10" s="315"/>
      <c r="D10" s="14">
        <f>D9+1</f>
        <v>3</v>
      </c>
      <c r="E10" s="36" t="s">
        <v>60</v>
      </c>
      <c r="F10" s="269" t="s">
        <v>267</v>
      </c>
      <c r="G10" s="61" t="s">
        <v>16</v>
      </c>
      <c r="H10" s="57"/>
      <c r="I10" s="57"/>
      <c r="J10" s="55"/>
      <c r="K10" s="57"/>
      <c r="L10" s="55">
        <v>1</v>
      </c>
      <c r="M10" s="58">
        <v>2</v>
      </c>
      <c r="N10" s="55"/>
      <c r="O10" s="57"/>
      <c r="P10" s="55"/>
      <c r="Q10" s="58"/>
      <c r="R10" s="55"/>
      <c r="S10" s="149"/>
      <c r="T10" s="150"/>
      <c r="U10" s="213"/>
      <c r="V10" s="107"/>
      <c r="W10" s="108"/>
      <c r="X10" s="55"/>
      <c r="Y10" s="58"/>
      <c r="Z10" s="69"/>
      <c r="AA10" s="107"/>
      <c r="AB10" s="61">
        <v>3</v>
      </c>
      <c r="AC10" s="238">
        <v>2</v>
      </c>
      <c r="AE10" s="230"/>
    </row>
    <row r="11" spans="1:34" ht="11.25" customHeight="1" x14ac:dyDescent="0.2">
      <c r="A11" s="313"/>
      <c r="B11" s="314"/>
      <c r="C11" s="315"/>
      <c r="D11" s="14">
        <v>4</v>
      </c>
      <c r="E11" s="36" t="s">
        <v>44</v>
      </c>
      <c r="F11" s="269" t="s">
        <v>286</v>
      </c>
      <c r="G11" s="61" t="s">
        <v>45</v>
      </c>
      <c r="H11" s="57"/>
      <c r="I11" s="57"/>
      <c r="J11" s="55"/>
      <c r="K11" s="57"/>
      <c r="L11" s="55">
        <v>0</v>
      </c>
      <c r="M11" s="58">
        <v>0</v>
      </c>
      <c r="N11" s="55"/>
      <c r="O11" s="57"/>
      <c r="P11" s="55"/>
      <c r="Q11" s="58"/>
      <c r="R11" s="55"/>
      <c r="S11" s="149"/>
      <c r="T11" s="150"/>
      <c r="U11" s="213"/>
      <c r="V11" s="107"/>
      <c r="W11" s="108"/>
      <c r="X11" s="55"/>
      <c r="Y11" s="58"/>
      <c r="Z11" s="69"/>
      <c r="AA11" s="107"/>
      <c r="AB11" s="61">
        <v>0</v>
      </c>
      <c r="AC11" s="238"/>
      <c r="AE11" s="230"/>
    </row>
    <row r="12" spans="1:34" ht="11.25" customHeight="1" x14ac:dyDescent="0.2">
      <c r="A12" s="313"/>
      <c r="B12" s="314"/>
      <c r="C12" s="315"/>
      <c r="D12" s="14">
        <v>5</v>
      </c>
      <c r="E12" s="36" t="s">
        <v>69</v>
      </c>
      <c r="F12" s="32" t="s">
        <v>173</v>
      </c>
      <c r="G12" s="61" t="s">
        <v>16</v>
      </c>
      <c r="H12" s="57">
        <v>2</v>
      </c>
      <c r="I12" s="57">
        <v>2</v>
      </c>
      <c r="J12" s="55"/>
      <c r="K12" s="57"/>
      <c r="L12" s="55"/>
      <c r="M12" s="58"/>
      <c r="N12" s="55"/>
      <c r="O12" s="57"/>
      <c r="P12" s="55"/>
      <c r="Q12" s="58"/>
      <c r="R12" s="55"/>
      <c r="S12" s="57"/>
      <c r="T12" s="55"/>
      <c r="U12" s="58"/>
      <c r="V12" s="57"/>
      <c r="W12" s="58"/>
      <c r="X12" s="55"/>
      <c r="Y12" s="58"/>
      <c r="Z12" s="55"/>
      <c r="AA12" s="57"/>
      <c r="AB12" s="61">
        <v>5</v>
      </c>
      <c r="AC12" s="238"/>
      <c r="AE12" s="230"/>
    </row>
    <row r="13" spans="1:34" ht="11.25" customHeight="1" x14ac:dyDescent="0.2">
      <c r="A13" s="313"/>
      <c r="B13" s="314"/>
      <c r="C13" s="315"/>
      <c r="D13" s="14">
        <f>D12+1</f>
        <v>6</v>
      </c>
      <c r="E13" s="36" t="s">
        <v>79</v>
      </c>
      <c r="F13" s="32" t="s">
        <v>174</v>
      </c>
      <c r="G13" s="61" t="s">
        <v>16</v>
      </c>
      <c r="H13" s="57"/>
      <c r="I13" s="57"/>
      <c r="J13" s="55">
        <v>2</v>
      </c>
      <c r="K13" s="57">
        <v>2</v>
      </c>
      <c r="L13" s="55"/>
      <c r="M13" s="58"/>
      <c r="N13" s="55"/>
      <c r="O13" s="57"/>
      <c r="P13" s="55"/>
      <c r="Q13" s="58"/>
      <c r="R13" s="55"/>
      <c r="S13" s="57"/>
      <c r="T13" s="55"/>
      <c r="U13" s="58"/>
      <c r="V13" s="57"/>
      <c r="W13" s="58"/>
      <c r="X13" s="55"/>
      <c r="Y13" s="58"/>
      <c r="Z13" s="55"/>
      <c r="AA13" s="57"/>
      <c r="AB13" s="61">
        <v>5</v>
      </c>
      <c r="AC13" s="238">
        <v>5</v>
      </c>
      <c r="AE13" s="230"/>
    </row>
    <row r="14" spans="1:34" ht="11.25" customHeight="1" x14ac:dyDescent="0.2">
      <c r="A14" s="313"/>
      <c r="B14" s="314"/>
      <c r="C14" s="315"/>
      <c r="D14" s="14">
        <v>7</v>
      </c>
      <c r="E14" s="36" t="s">
        <v>88</v>
      </c>
      <c r="F14" s="32" t="s">
        <v>175</v>
      </c>
      <c r="G14" s="61" t="s">
        <v>16</v>
      </c>
      <c r="H14" s="57"/>
      <c r="I14" s="57"/>
      <c r="J14" s="55"/>
      <c r="K14" s="57"/>
      <c r="L14" s="55">
        <v>2</v>
      </c>
      <c r="M14" s="58">
        <v>2</v>
      </c>
      <c r="N14" s="55"/>
      <c r="O14" s="57"/>
      <c r="P14" s="55"/>
      <c r="Q14" s="58"/>
      <c r="R14" s="55"/>
      <c r="S14" s="57"/>
      <c r="T14" s="55"/>
      <c r="U14" s="58"/>
      <c r="V14" s="57"/>
      <c r="W14" s="58"/>
      <c r="X14" s="55"/>
      <c r="Y14" s="58"/>
      <c r="Z14" s="55"/>
      <c r="AA14" s="57"/>
      <c r="AB14" s="61">
        <v>5</v>
      </c>
      <c r="AC14" s="238">
        <v>6</v>
      </c>
      <c r="AE14" s="230"/>
    </row>
    <row r="15" spans="1:34" ht="11.25" customHeight="1" x14ac:dyDescent="0.2">
      <c r="A15" s="313"/>
      <c r="B15" s="314"/>
      <c r="C15" s="315"/>
      <c r="D15" s="14">
        <v>8</v>
      </c>
      <c r="E15" s="36" t="s">
        <v>46</v>
      </c>
      <c r="F15" s="32" t="s">
        <v>176</v>
      </c>
      <c r="G15" s="61" t="s">
        <v>45</v>
      </c>
      <c r="H15" s="57"/>
      <c r="I15" s="57"/>
      <c r="J15" s="55"/>
      <c r="K15" s="57"/>
      <c r="L15" s="55">
        <v>0</v>
      </c>
      <c r="M15" s="58">
        <v>0</v>
      </c>
      <c r="N15" s="55"/>
      <c r="O15" s="57"/>
      <c r="P15" s="55"/>
      <c r="Q15" s="58"/>
      <c r="R15" s="55"/>
      <c r="S15" s="57"/>
      <c r="T15" s="55"/>
      <c r="U15" s="58"/>
      <c r="V15" s="57"/>
      <c r="W15" s="58"/>
      <c r="X15" s="55"/>
      <c r="Y15" s="58"/>
      <c r="Z15" s="55"/>
      <c r="AA15" s="57"/>
      <c r="AB15" s="61">
        <v>0</v>
      </c>
      <c r="AC15" s="238"/>
      <c r="AE15" s="230"/>
    </row>
    <row r="16" spans="1:34" ht="11.25" customHeight="1" x14ac:dyDescent="0.2">
      <c r="A16" s="313"/>
      <c r="B16" s="314"/>
      <c r="C16" s="315"/>
      <c r="D16" s="14">
        <v>9</v>
      </c>
      <c r="E16" s="36" t="s">
        <v>17</v>
      </c>
      <c r="F16" s="32" t="s">
        <v>177</v>
      </c>
      <c r="G16" s="61" t="s">
        <v>16</v>
      </c>
      <c r="H16" s="57">
        <v>1</v>
      </c>
      <c r="I16" s="57">
        <v>1</v>
      </c>
      <c r="J16" s="55"/>
      <c r="K16" s="57"/>
      <c r="L16" s="55"/>
      <c r="M16" s="58"/>
      <c r="N16" s="55"/>
      <c r="O16" s="57"/>
      <c r="P16" s="55"/>
      <c r="Q16" s="58"/>
      <c r="R16" s="55"/>
      <c r="S16" s="57"/>
      <c r="T16" s="55"/>
      <c r="U16" s="58"/>
      <c r="V16" s="57"/>
      <c r="W16" s="58"/>
      <c r="X16" s="55"/>
      <c r="Y16" s="58"/>
      <c r="Z16" s="55"/>
      <c r="AA16" s="57"/>
      <c r="AB16" s="61">
        <v>4</v>
      </c>
      <c r="AC16" s="238"/>
      <c r="AE16" s="230"/>
    </row>
    <row r="17" spans="1:32" ht="11.25" customHeight="1" x14ac:dyDescent="0.2">
      <c r="A17" s="313"/>
      <c r="B17" s="314"/>
      <c r="C17" s="315"/>
      <c r="D17" s="14">
        <v>10</v>
      </c>
      <c r="E17" s="221" t="s">
        <v>18</v>
      </c>
      <c r="F17" s="32" t="s">
        <v>178</v>
      </c>
      <c r="G17" s="61" t="s">
        <v>89</v>
      </c>
      <c r="H17" s="57">
        <v>1</v>
      </c>
      <c r="I17" s="57">
        <v>1</v>
      </c>
      <c r="J17" s="55"/>
      <c r="K17" s="57"/>
      <c r="L17" s="55"/>
      <c r="M17" s="58"/>
      <c r="N17" s="55"/>
      <c r="O17" s="57"/>
      <c r="P17" s="55"/>
      <c r="Q17" s="58"/>
      <c r="R17" s="55"/>
      <c r="S17" s="149"/>
      <c r="T17" s="150"/>
      <c r="U17" s="213"/>
      <c r="V17" s="107"/>
      <c r="W17" s="108"/>
      <c r="X17" s="55"/>
      <c r="Y17" s="58"/>
      <c r="Z17" s="69"/>
      <c r="AA17" s="107"/>
      <c r="AB17" s="61">
        <v>3</v>
      </c>
      <c r="AC17" s="238"/>
      <c r="AE17" s="230"/>
    </row>
    <row r="18" spans="1:32" ht="11.25" customHeight="1" x14ac:dyDescent="0.2">
      <c r="A18" s="313"/>
      <c r="B18" s="314"/>
      <c r="C18" s="315"/>
      <c r="D18" s="14">
        <v>11</v>
      </c>
      <c r="E18" s="221" t="s">
        <v>278</v>
      </c>
      <c r="F18" s="269" t="s">
        <v>287</v>
      </c>
      <c r="G18" s="61" t="s">
        <v>16</v>
      </c>
      <c r="H18" s="57">
        <v>1</v>
      </c>
      <c r="I18" s="57">
        <v>1</v>
      </c>
      <c r="J18" s="55"/>
      <c r="K18" s="58"/>
      <c r="L18" s="21"/>
      <c r="M18" s="21"/>
      <c r="N18" s="55"/>
      <c r="O18" s="57"/>
      <c r="P18" s="55"/>
      <c r="Q18" s="58"/>
      <c r="R18" s="55"/>
      <c r="S18" s="149"/>
      <c r="T18" s="150"/>
      <c r="U18" s="213"/>
      <c r="V18" s="107"/>
      <c r="W18" s="108"/>
      <c r="X18" s="55"/>
      <c r="Y18" s="58"/>
      <c r="Z18" s="69"/>
      <c r="AA18" s="107"/>
      <c r="AB18" s="61">
        <v>3</v>
      </c>
      <c r="AC18" s="238"/>
      <c r="AE18" s="230"/>
      <c r="AF18" s="171"/>
    </row>
    <row r="19" spans="1:32" ht="11.25" customHeight="1" x14ac:dyDescent="0.2">
      <c r="A19" s="313"/>
      <c r="B19" s="314"/>
      <c r="C19" s="315"/>
      <c r="D19" s="14">
        <v>12</v>
      </c>
      <c r="E19" s="36" t="s">
        <v>19</v>
      </c>
      <c r="F19" s="32" t="s">
        <v>179</v>
      </c>
      <c r="G19" s="61" t="s">
        <v>16</v>
      </c>
      <c r="H19" s="57"/>
      <c r="I19" s="58"/>
      <c r="J19" s="21">
        <v>1</v>
      </c>
      <c r="K19" s="21">
        <v>1</v>
      </c>
      <c r="L19" s="55"/>
      <c r="M19" s="58"/>
      <c r="N19" s="55"/>
      <c r="O19" s="57"/>
      <c r="P19" s="55"/>
      <c r="Q19" s="58"/>
      <c r="R19" s="55"/>
      <c r="S19" s="149"/>
      <c r="T19" s="150"/>
      <c r="U19" s="213"/>
      <c r="V19" s="107"/>
      <c r="W19" s="108"/>
      <c r="X19" s="55"/>
      <c r="Y19" s="58"/>
      <c r="Z19" s="69"/>
      <c r="AA19" s="107"/>
      <c r="AB19" s="61">
        <v>3</v>
      </c>
      <c r="AC19" s="238"/>
      <c r="AE19" s="230"/>
    </row>
    <row r="20" spans="1:32" ht="11.25" customHeight="1" x14ac:dyDescent="0.2">
      <c r="A20" s="313"/>
      <c r="B20" s="314"/>
      <c r="C20" s="315"/>
      <c r="D20" s="14">
        <v>13</v>
      </c>
      <c r="E20" s="36" t="s">
        <v>20</v>
      </c>
      <c r="F20" s="32" t="s">
        <v>180</v>
      </c>
      <c r="G20" s="61" t="s">
        <v>89</v>
      </c>
      <c r="H20" s="57">
        <v>0</v>
      </c>
      <c r="I20" s="57">
        <v>2</v>
      </c>
      <c r="J20" s="55"/>
      <c r="K20" s="57"/>
      <c r="L20" s="55"/>
      <c r="M20" s="58"/>
      <c r="N20" s="55"/>
      <c r="O20" s="57"/>
      <c r="P20" s="55"/>
      <c r="Q20" s="58"/>
      <c r="R20" s="55"/>
      <c r="S20" s="149"/>
      <c r="T20" s="150"/>
      <c r="U20" s="213"/>
      <c r="V20" s="107"/>
      <c r="W20" s="108"/>
      <c r="X20" s="55"/>
      <c r="Y20" s="58"/>
      <c r="Z20" s="69"/>
      <c r="AA20" s="107"/>
      <c r="AB20" s="61">
        <v>3</v>
      </c>
      <c r="AC20" s="238"/>
      <c r="AE20" s="230"/>
    </row>
    <row r="21" spans="1:32" ht="11.25" customHeight="1" thickBot="1" x14ac:dyDescent="0.25">
      <c r="A21" s="313"/>
      <c r="B21" s="314"/>
      <c r="C21" s="315"/>
      <c r="D21" s="217">
        <v>14</v>
      </c>
      <c r="E21" s="216" t="s">
        <v>21</v>
      </c>
      <c r="F21" s="40" t="s">
        <v>181</v>
      </c>
      <c r="G21" s="62" t="s">
        <v>89</v>
      </c>
      <c r="H21" s="110"/>
      <c r="I21" s="110"/>
      <c r="J21" s="67">
        <v>0</v>
      </c>
      <c r="K21" s="110">
        <v>2</v>
      </c>
      <c r="L21" s="67"/>
      <c r="M21" s="111"/>
      <c r="N21" s="67"/>
      <c r="O21" s="110"/>
      <c r="P21" s="67"/>
      <c r="Q21" s="111"/>
      <c r="R21" s="67"/>
      <c r="S21" s="250"/>
      <c r="T21" s="222"/>
      <c r="U21" s="223"/>
      <c r="V21" s="112"/>
      <c r="W21" s="113"/>
      <c r="X21" s="67"/>
      <c r="Y21" s="111"/>
      <c r="Z21" s="66"/>
      <c r="AA21" s="112"/>
      <c r="AB21" s="62">
        <v>3</v>
      </c>
      <c r="AC21" s="239">
        <v>13</v>
      </c>
      <c r="AE21" s="230"/>
    </row>
    <row r="22" spans="1:32" ht="11.25" customHeight="1" x14ac:dyDescent="0.2">
      <c r="A22" s="313"/>
      <c r="B22" s="314"/>
      <c r="C22" s="315"/>
      <c r="D22" s="9"/>
      <c r="E22" s="114" t="s">
        <v>47</v>
      </c>
      <c r="F22" s="115">
        <f>AB22</f>
        <v>47</v>
      </c>
      <c r="G22" s="116"/>
      <c r="H22" s="117">
        <f>SUM(H7:H21)</f>
        <v>7</v>
      </c>
      <c r="I22" s="118">
        <f>SUM(I7:I21)</f>
        <v>11</v>
      </c>
      <c r="J22" s="104">
        <f>SUM(J8:J21)</f>
        <v>5</v>
      </c>
      <c r="K22" s="118">
        <f>SUM(K8:K21)</f>
        <v>7</v>
      </c>
      <c r="L22" s="104">
        <f>SUM(L8:L21)</f>
        <v>3</v>
      </c>
      <c r="M22" s="105">
        <f>SUM(M8:M21)</f>
        <v>4</v>
      </c>
      <c r="N22" s="104">
        <v>0</v>
      </c>
      <c r="O22" s="118">
        <v>0</v>
      </c>
      <c r="P22" s="104">
        <v>0</v>
      </c>
      <c r="Q22" s="105">
        <v>0</v>
      </c>
      <c r="R22" s="104">
        <v>0</v>
      </c>
      <c r="S22" s="159">
        <v>0</v>
      </c>
      <c r="T22" s="182">
        <v>0</v>
      </c>
      <c r="U22" s="183">
        <v>0</v>
      </c>
      <c r="V22" s="98">
        <v>0</v>
      </c>
      <c r="W22" s="119">
        <v>0</v>
      </c>
      <c r="X22" s="98">
        <v>0</v>
      </c>
      <c r="Y22" s="119">
        <v>0</v>
      </c>
      <c r="Z22" s="98">
        <v>0</v>
      </c>
      <c r="AA22" s="119">
        <v>0</v>
      </c>
      <c r="AB22" s="120">
        <f>SUM(AB8:AB21)</f>
        <v>47</v>
      </c>
      <c r="AC22" s="231"/>
      <c r="AE22" s="175"/>
    </row>
    <row r="23" spans="1:32" ht="11.25" customHeight="1" thickBot="1" x14ac:dyDescent="0.25">
      <c r="A23" s="316"/>
      <c r="B23" s="317"/>
      <c r="C23" s="318"/>
      <c r="D23" s="10"/>
      <c r="E23" s="121" t="s">
        <v>61</v>
      </c>
      <c r="F23" s="122">
        <f>100*F22/240</f>
        <v>19.583333333333332</v>
      </c>
      <c r="G23" s="123"/>
      <c r="H23" s="329">
        <f>H22+I22</f>
        <v>18</v>
      </c>
      <c r="I23" s="284"/>
      <c r="J23" s="283">
        <f>J22+K22</f>
        <v>12</v>
      </c>
      <c r="K23" s="284"/>
      <c r="L23" s="283">
        <f>L22+M22</f>
        <v>7</v>
      </c>
      <c r="M23" s="284"/>
      <c r="N23" s="283">
        <f>N22+O22</f>
        <v>0</v>
      </c>
      <c r="O23" s="284"/>
      <c r="P23" s="283">
        <f>P22+Q22</f>
        <v>0</v>
      </c>
      <c r="Q23" s="284"/>
      <c r="R23" s="283">
        <f>R22+S22</f>
        <v>0</v>
      </c>
      <c r="S23" s="284"/>
      <c r="T23" s="283">
        <f>T22+U22</f>
        <v>0</v>
      </c>
      <c r="U23" s="284"/>
      <c r="V23" s="283">
        <f>V22+W22</f>
        <v>0</v>
      </c>
      <c r="W23" s="284"/>
      <c r="X23" s="283">
        <f>X22+Y22</f>
        <v>0</v>
      </c>
      <c r="Y23" s="284"/>
      <c r="Z23" s="283">
        <f>Z22+AA22</f>
        <v>0</v>
      </c>
      <c r="AA23" s="284"/>
      <c r="AB23" s="124"/>
      <c r="AC23" s="235"/>
      <c r="AE23" s="175"/>
    </row>
    <row r="24" spans="1:32" ht="11.25" customHeight="1" x14ac:dyDescent="0.2">
      <c r="A24" s="313" t="s">
        <v>152</v>
      </c>
      <c r="B24" s="314"/>
      <c r="C24" s="315"/>
      <c r="D24" s="11">
        <v>15</v>
      </c>
      <c r="E24" s="75" t="s">
        <v>87</v>
      </c>
      <c r="F24" s="177" t="s">
        <v>182</v>
      </c>
      <c r="G24" s="253" t="s">
        <v>16</v>
      </c>
      <c r="H24" s="125"/>
      <c r="I24" s="126"/>
      <c r="J24" s="73">
        <v>2</v>
      </c>
      <c r="K24" s="126">
        <v>0</v>
      </c>
      <c r="L24" s="73"/>
      <c r="M24" s="127"/>
      <c r="N24" s="73"/>
      <c r="O24" s="126"/>
      <c r="P24" s="73"/>
      <c r="Q24" s="127"/>
      <c r="R24" s="73"/>
      <c r="S24" s="126"/>
      <c r="T24" s="73"/>
      <c r="U24" s="127"/>
      <c r="V24" s="126"/>
      <c r="W24" s="127"/>
      <c r="X24" s="126"/>
      <c r="Y24" s="126"/>
      <c r="Z24" s="131"/>
      <c r="AA24" s="126"/>
      <c r="AB24" s="71">
        <v>2</v>
      </c>
      <c r="AC24" s="234"/>
      <c r="AE24" s="230"/>
    </row>
    <row r="25" spans="1:32" ht="11.25" customHeight="1" x14ac:dyDescent="0.2">
      <c r="A25" s="313"/>
      <c r="B25" s="314"/>
      <c r="C25" s="315"/>
      <c r="D25" s="12">
        <v>16</v>
      </c>
      <c r="E25" s="76" t="s">
        <v>84</v>
      </c>
      <c r="F25" s="34" t="s">
        <v>183</v>
      </c>
      <c r="G25" s="64" t="s">
        <v>16</v>
      </c>
      <c r="H25" s="56"/>
      <c r="I25" s="57"/>
      <c r="J25" s="55"/>
      <c r="K25" s="57"/>
      <c r="L25" s="55">
        <v>2</v>
      </c>
      <c r="M25" s="58">
        <v>0</v>
      </c>
      <c r="N25" s="55"/>
      <c r="O25" s="57"/>
      <c r="P25" s="55"/>
      <c r="Q25" s="58"/>
      <c r="R25" s="55"/>
      <c r="S25" s="57"/>
      <c r="T25" s="55"/>
      <c r="U25" s="58"/>
      <c r="V25" s="57"/>
      <c r="W25" s="58"/>
      <c r="X25" s="57"/>
      <c r="Y25" s="57"/>
      <c r="Z25" s="55"/>
      <c r="AA25" s="57"/>
      <c r="AB25" s="61">
        <v>3</v>
      </c>
      <c r="AC25" s="232"/>
      <c r="AE25" s="230"/>
    </row>
    <row r="26" spans="1:32" ht="11.25" customHeight="1" x14ac:dyDescent="0.2">
      <c r="A26" s="313"/>
      <c r="B26" s="314"/>
      <c r="C26" s="315"/>
      <c r="D26" s="12">
        <v>17</v>
      </c>
      <c r="E26" s="76" t="s">
        <v>85</v>
      </c>
      <c r="F26" s="269" t="s">
        <v>184</v>
      </c>
      <c r="G26" s="239" t="s">
        <v>89</v>
      </c>
      <c r="H26" s="109"/>
      <c r="I26" s="110"/>
      <c r="J26" s="67"/>
      <c r="K26" s="110"/>
      <c r="L26" s="67"/>
      <c r="M26" s="111"/>
      <c r="N26" s="67">
        <v>1</v>
      </c>
      <c r="O26" s="110">
        <v>2</v>
      </c>
      <c r="P26" s="67"/>
      <c r="Q26" s="111"/>
      <c r="R26" s="67"/>
      <c r="S26" s="110"/>
      <c r="T26" s="67"/>
      <c r="U26" s="111"/>
      <c r="V26" s="110"/>
      <c r="W26" s="111"/>
      <c r="X26" s="110"/>
      <c r="Y26" s="110"/>
      <c r="Z26" s="67"/>
      <c r="AA26" s="110"/>
      <c r="AB26" s="68">
        <v>4</v>
      </c>
      <c r="AC26" s="240">
        <v>16</v>
      </c>
      <c r="AE26" s="230"/>
    </row>
    <row r="27" spans="1:32" ht="11.25" customHeight="1" x14ac:dyDescent="0.2">
      <c r="A27" s="313"/>
      <c r="B27" s="314"/>
      <c r="C27" s="315"/>
      <c r="D27" s="12">
        <v>18</v>
      </c>
      <c r="E27" s="279" t="s">
        <v>90</v>
      </c>
      <c r="F27" s="281" t="s">
        <v>288</v>
      </c>
      <c r="G27" s="239" t="s">
        <v>89</v>
      </c>
      <c r="H27" s="109"/>
      <c r="I27" s="110"/>
      <c r="J27" s="67"/>
      <c r="K27" s="110"/>
      <c r="L27" s="67"/>
      <c r="M27" s="111"/>
      <c r="N27" s="67"/>
      <c r="O27" s="110"/>
      <c r="P27" s="67">
        <v>1</v>
      </c>
      <c r="Q27" s="111">
        <v>1</v>
      </c>
      <c r="R27" s="67"/>
      <c r="S27" s="110"/>
      <c r="T27" s="67"/>
      <c r="U27" s="111"/>
      <c r="V27" s="110"/>
      <c r="W27" s="111"/>
      <c r="X27" s="110"/>
      <c r="Y27" s="110"/>
      <c r="Z27" s="67"/>
      <c r="AA27" s="110"/>
      <c r="AB27" s="68">
        <v>4</v>
      </c>
      <c r="AC27" s="240"/>
      <c r="AE27" s="230"/>
    </row>
    <row r="28" spans="1:32" ht="11.25" customHeight="1" x14ac:dyDescent="0.2">
      <c r="A28" s="313"/>
      <c r="B28" s="314"/>
      <c r="C28" s="315"/>
      <c r="D28" s="12">
        <v>19</v>
      </c>
      <c r="E28" s="76" t="s">
        <v>86</v>
      </c>
      <c r="F28" s="41" t="s">
        <v>185</v>
      </c>
      <c r="G28" s="65" t="s">
        <v>16</v>
      </c>
      <c r="H28" s="109"/>
      <c r="I28" s="110"/>
      <c r="J28" s="67"/>
      <c r="K28" s="110"/>
      <c r="L28" s="67"/>
      <c r="M28" s="111"/>
      <c r="N28" s="67"/>
      <c r="O28" s="110"/>
      <c r="P28" s="67"/>
      <c r="Q28" s="111"/>
      <c r="R28" s="67">
        <v>1</v>
      </c>
      <c r="S28" s="110">
        <v>1</v>
      </c>
      <c r="T28" s="67"/>
      <c r="U28" s="111"/>
      <c r="V28" s="110"/>
      <c r="W28" s="111"/>
      <c r="X28" s="110"/>
      <c r="Y28" s="110"/>
      <c r="Z28" s="67"/>
      <c r="AA28" s="110"/>
      <c r="AB28" s="68">
        <v>4</v>
      </c>
      <c r="AC28" s="240">
        <v>18</v>
      </c>
      <c r="AE28" s="230"/>
    </row>
    <row r="29" spans="1:32" ht="11.25" customHeight="1" x14ac:dyDescent="0.2">
      <c r="A29" s="313"/>
      <c r="B29" s="314"/>
      <c r="C29" s="315"/>
      <c r="D29" s="12">
        <v>20</v>
      </c>
      <c r="E29" s="76" t="s">
        <v>279</v>
      </c>
      <c r="F29" s="41" t="s">
        <v>186</v>
      </c>
      <c r="G29" s="239" t="s">
        <v>16</v>
      </c>
      <c r="H29" s="109"/>
      <c r="I29" s="110"/>
      <c r="J29" s="67"/>
      <c r="K29" s="110"/>
      <c r="L29" s="67"/>
      <c r="M29" s="111"/>
      <c r="N29" s="67"/>
      <c r="O29" s="110"/>
      <c r="P29" s="67"/>
      <c r="Q29" s="111"/>
      <c r="R29" s="67">
        <v>1</v>
      </c>
      <c r="S29" s="110">
        <v>0</v>
      </c>
      <c r="T29" s="67"/>
      <c r="U29" s="111"/>
      <c r="V29" s="110"/>
      <c r="W29" s="111"/>
      <c r="X29" s="110"/>
      <c r="Y29" s="110"/>
      <c r="Z29" s="67"/>
      <c r="AA29" s="110"/>
      <c r="AB29" s="68">
        <v>2</v>
      </c>
      <c r="AC29" s="240"/>
      <c r="AE29" s="230"/>
    </row>
    <row r="30" spans="1:32" ht="11.25" customHeight="1" thickBot="1" x14ac:dyDescent="0.25">
      <c r="A30" s="313"/>
      <c r="B30" s="314"/>
      <c r="C30" s="315"/>
      <c r="D30" s="12">
        <v>21</v>
      </c>
      <c r="E30" s="77" t="s">
        <v>48</v>
      </c>
      <c r="F30" s="40" t="s">
        <v>187</v>
      </c>
      <c r="G30" s="65" t="s">
        <v>89</v>
      </c>
      <c r="H30" s="109"/>
      <c r="I30" s="110"/>
      <c r="J30" s="67"/>
      <c r="K30" s="110"/>
      <c r="L30" s="67"/>
      <c r="M30" s="111"/>
      <c r="N30" s="67"/>
      <c r="O30" s="110"/>
      <c r="P30" s="67">
        <v>1</v>
      </c>
      <c r="Q30" s="111">
        <v>0</v>
      </c>
      <c r="R30" s="67"/>
      <c r="S30" s="110"/>
      <c r="T30" s="67"/>
      <c r="U30" s="111"/>
      <c r="V30" s="110"/>
      <c r="W30" s="111"/>
      <c r="X30" s="110"/>
      <c r="Y30" s="110"/>
      <c r="Z30" s="59"/>
      <c r="AA30" s="110"/>
      <c r="AB30" s="68">
        <v>2</v>
      </c>
      <c r="AC30" s="240"/>
      <c r="AE30" s="230"/>
    </row>
    <row r="31" spans="1:32" ht="11.25" customHeight="1" x14ac:dyDescent="0.2">
      <c r="A31" s="313"/>
      <c r="B31" s="314"/>
      <c r="C31" s="315"/>
      <c r="D31" s="9"/>
      <c r="E31" s="114" t="s">
        <v>47</v>
      </c>
      <c r="F31" s="115">
        <f>AB31</f>
        <v>21</v>
      </c>
      <c r="G31" s="116"/>
      <c r="H31" s="117">
        <v>0</v>
      </c>
      <c r="I31" s="118">
        <v>0</v>
      </c>
      <c r="J31" s="104">
        <v>2</v>
      </c>
      <c r="K31" s="118">
        <v>0</v>
      </c>
      <c r="L31" s="104">
        <v>2</v>
      </c>
      <c r="M31" s="105">
        <v>0</v>
      </c>
      <c r="N31" s="104">
        <v>1</v>
      </c>
      <c r="O31" s="118">
        <v>2</v>
      </c>
      <c r="P31" s="104">
        <f t="shared" ref="P31:AB31" si="0">SUM(P24:P30)</f>
        <v>2</v>
      </c>
      <c r="Q31" s="105">
        <f t="shared" si="0"/>
        <v>1</v>
      </c>
      <c r="R31" s="104">
        <f t="shared" si="0"/>
        <v>2</v>
      </c>
      <c r="S31" s="105">
        <f t="shared" si="0"/>
        <v>1</v>
      </c>
      <c r="T31" s="104">
        <f t="shared" si="0"/>
        <v>0</v>
      </c>
      <c r="U31" s="105">
        <f t="shared" si="0"/>
        <v>0</v>
      </c>
      <c r="V31" s="104">
        <f t="shared" si="0"/>
        <v>0</v>
      </c>
      <c r="W31" s="105">
        <f t="shared" si="0"/>
        <v>0</v>
      </c>
      <c r="X31" s="104">
        <v>0</v>
      </c>
      <c r="Y31" s="105">
        <v>0</v>
      </c>
      <c r="Z31" s="104">
        <v>0</v>
      </c>
      <c r="AA31" s="105">
        <v>0</v>
      </c>
      <c r="AB31" s="120">
        <f t="shared" si="0"/>
        <v>21</v>
      </c>
      <c r="AC31" s="231"/>
      <c r="AE31" s="175"/>
    </row>
    <row r="32" spans="1:32" ht="11.25" customHeight="1" thickBot="1" x14ac:dyDescent="0.25">
      <c r="A32" s="316"/>
      <c r="B32" s="317"/>
      <c r="C32" s="318"/>
      <c r="D32" s="10"/>
      <c r="E32" s="121" t="s">
        <v>61</v>
      </c>
      <c r="F32" s="122">
        <f>100*F31/240</f>
        <v>8.75</v>
      </c>
      <c r="G32" s="123"/>
      <c r="H32" s="329">
        <f>H31+I31</f>
        <v>0</v>
      </c>
      <c r="I32" s="284"/>
      <c r="J32" s="283">
        <f>J31+K31</f>
        <v>2</v>
      </c>
      <c r="K32" s="284"/>
      <c r="L32" s="283">
        <f>L31+M31</f>
        <v>2</v>
      </c>
      <c r="M32" s="284"/>
      <c r="N32" s="283">
        <f>N31+O31</f>
        <v>3</v>
      </c>
      <c r="O32" s="284"/>
      <c r="P32" s="283">
        <f>P31+Q31</f>
        <v>3</v>
      </c>
      <c r="Q32" s="284"/>
      <c r="R32" s="283">
        <f>R31+S31</f>
        <v>3</v>
      </c>
      <c r="S32" s="284"/>
      <c r="T32" s="283">
        <f>T31+U31</f>
        <v>0</v>
      </c>
      <c r="U32" s="284"/>
      <c r="V32" s="283">
        <f>V31+W31</f>
        <v>0</v>
      </c>
      <c r="W32" s="284"/>
      <c r="X32" s="283">
        <v>0</v>
      </c>
      <c r="Y32" s="284"/>
      <c r="Z32" s="283">
        <v>0</v>
      </c>
      <c r="AA32" s="284"/>
      <c r="AB32" s="124"/>
      <c r="AC32" s="235"/>
      <c r="AE32" s="175"/>
    </row>
    <row r="33" spans="1:31" ht="11.25" customHeight="1" x14ac:dyDescent="0.2">
      <c r="A33" s="333" t="s">
        <v>96</v>
      </c>
      <c r="B33" s="331"/>
      <c r="C33" s="332"/>
      <c r="D33" s="13">
        <v>22</v>
      </c>
      <c r="E33" s="37" t="s">
        <v>22</v>
      </c>
      <c r="F33" s="39" t="s">
        <v>188</v>
      </c>
      <c r="G33" s="128" t="s">
        <v>89</v>
      </c>
      <c r="H33" s="129"/>
      <c r="I33" s="130"/>
      <c r="J33" s="131"/>
      <c r="K33" s="130"/>
      <c r="L33" s="131">
        <v>2</v>
      </c>
      <c r="M33" s="132">
        <v>1</v>
      </c>
      <c r="N33" s="131"/>
      <c r="O33" s="132"/>
      <c r="P33" s="98"/>
      <c r="Q33" s="98"/>
      <c r="R33" s="131"/>
      <c r="S33" s="130"/>
      <c r="T33" s="131"/>
      <c r="U33" s="132"/>
      <c r="V33" s="130"/>
      <c r="W33" s="130"/>
      <c r="X33" s="131"/>
      <c r="Y33" s="132"/>
      <c r="Z33" s="130"/>
      <c r="AA33" s="130"/>
      <c r="AB33" s="128">
        <v>4</v>
      </c>
      <c r="AC33" s="241"/>
      <c r="AE33" s="230"/>
    </row>
    <row r="34" spans="1:31" ht="11.25" customHeight="1" x14ac:dyDescent="0.2">
      <c r="A34" s="313"/>
      <c r="B34" s="314"/>
      <c r="C34" s="315"/>
      <c r="D34" s="14">
        <v>23</v>
      </c>
      <c r="E34" s="47" t="s">
        <v>23</v>
      </c>
      <c r="F34" s="34" t="s">
        <v>189</v>
      </c>
      <c r="G34" s="71" t="s">
        <v>16</v>
      </c>
      <c r="H34" s="125"/>
      <c r="I34" s="126"/>
      <c r="J34" s="102"/>
      <c r="K34" s="17"/>
      <c r="L34" s="73"/>
      <c r="M34" s="127"/>
      <c r="N34" s="73">
        <v>2</v>
      </c>
      <c r="O34" s="126">
        <v>1</v>
      </c>
      <c r="P34" s="63"/>
      <c r="Q34" s="108"/>
      <c r="R34" s="73"/>
      <c r="S34" s="126"/>
      <c r="T34" s="73"/>
      <c r="U34" s="127"/>
      <c r="V34" s="126"/>
      <c r="W34" s="126"/>
      <c r="X34" s="73"/>
      <c r="Y34" s="127"/>
      <c r="Z34" s="126"/>
      <c r="AA34" s="126"/>
      <c r="AB34" s="71">
        <v>4</v>
      </c>
      <c r="AC34" s="234">
        <v>22</v>
      </c>
      <c r="AE34" s="230"/>
    </row>
    <row r="35" spans="1:31" ht="11.25" customHeight="1" x14ac:dyDescent="0.2">
      <c r="A35" s="313"/>
      <c r="B35" s="314"/>
      <c r="C35" s="315"/>
      <c r="D35" s="14">
        <v>24</v>
      </c>
      <c r="E35" s="36" t="s">
        <v>24</v>
      </c>
      <c r="F35" s="34" t="s">
        <v>190</v>
      </c>
      <c r="G35" s="61" t="s">
        <v>89</v>
      </c>
      <c r="H35" s="56"/>
      <c r="I35" s="57"/>
      <c r="J35" s="67"/>
      <c r="K35" s="110"/>
      <c r="L35" s="55"/>
      <c r="M35" s="58"/>
      <c r="N35" s="55"/>
      <c r="O35" s="57"/>
      <c r="P35" s="55">
        <v>1</v>
      </c>
      <c r="Q35" s="58">
        <v>1</v>
      </c>
      <c r="R35" s="55"/>
      <c r="S35" s="57"/>
      <c r="T35" s="55"/>
      <c r="U35" s="58"/>
      <c r="V35" s="57"/>
      <c r="W35" s="57"/>
      <c r="X35" s="55"/>
      <c r="Y35" s="58"/>
      <c r="Z35" s="57"/>
      <c r="AA35" s="57"/>
      <c r="AB35" s="61">
        <v>3</v>
      </c>
      <c r="AC35" s="232">
        <v>23</v>
      </c>
      <c r="AE35" s="230"/>
    </row>
    <row r="36" spans="1:31" ht="11.25" customHeight="1" x14ac:dyDescent="0.2">
      <c r="A36" s="313"/>
      <c r="B36" s="314"/>
      <c r="C36" s="315"/>
      <c r="D36" s="14">
        <v>25</v>
      </c>
      <c r="E36" s="36" t="s">
        <v>91</v>
      </c>
      <c r="F36" s="270" t="s">
        <v>269</v>
      </c>
      <c r="G36" s="61" t="s">
        <v>16</v>
      </c>
      <c r="H36" s="56"/>
      <c r="I36" s="57"/>
      <c r="J36" s="55"/>
      <c r="K36" s="58"/>
      <c r="L36" s="57">
        <v>2</v>
      </c>
      <c r="M36" s="58">
        <v>1</v>
      </c>
      <c r="N36" s="55"/>
      <c r="O36" s="57"/>
      <c r="P36" s="55"/>
      <c r="Q36" s="58"/>
      <c r="R36" s="55"/>
      <c r="S36" s="57"/>
      <c r="T36" s="55"/>
      <c r="U36" s="58"/>
      <c r="V36" s="57"/>
      <c r="W36" s="57"/>
      <c r="X36" s="55"/>
      <c r="Y36" s="58"/>
      <c r="Z36" s="57"/>
      <c r="AA36" s="57"/>
      <c r="AB36" s="61">
        <v>4</v>
      </c>
      <c r="AC36" s="232"/>
      <c r="AE36" s="230"/>
    </row>
    <row r="37" spans="1:31" ht="11.25" customHeight="1" x14ac:dyDescent="0.2">
      <c r="A37" s="313"/>
      <c r="B37" s="314"/>
      <c r="C37" s="315"/>
      <c r="D37" s="14">
        <v>26</v>
      </c>
      <c r="E37" s="221" t="s">
        <v>274</v>
      </c>
      <c r="F37" s="34" t="s">
        <v>191</v>
      </c>
      <c r="G37" s="61" t="s">
        <v>16</v>
      </c>
      <c r="H37" s="56"/>
      <c r="I37" s="57"/>
      <c r="J37" s="73"/>
      <c r="K37" s="126"/>
      <c r="L37" s="55"/>
      <c r="M37" s="58"/>
      <c r="N37" s="55">
        <v>2</v>
      </c>
      <c r="O37" s="57">
        <v>1</v>
      </c>
      <c r="P37" s="55"/>
      <c r="Q37" s="58"/>
      <c r="R37" s="55"/>
      <c r="S37" s="57"/>
      <c r="T37" s="55"/>
      <c r="U37" s="58"/>
      <c r="V37" s="57"/>
      <c r="W37" s="57"/>
      <c r="X37" s="55"/>
      <c r="Y37" s="58"/>
      <c r="Z37" s="57"/>
      <c r="AA37" s="57"/>
      <c r="AB37" s="61">
        <v>3</v>
      </c>
      <c r="AC37" s="232">
        <v>25</v>
      </c>
      <c r="AE37" s="230"/>
    </row>
    <row r="38" spans="1:31" ht="11.25" customHeight="1" x14ac:dyDescent="0.2">
      <c r="A38" s="313"/>
      <c r="B38" s="314"/>
      <c r="C38" s="315"/>
      <c r="D38" s="14">
        <v>27</v>
      </c>
      <c r="E38" s="282" t="s">
        <v>93</v>
      </c>
      <c r="F38" s="34" t="s">
        <v>192</v>
      </c>
      <c r="G38" s="61" t="s">
        <v>89</v>
      </c>
      <c r="H38" s="56"/>
      <c r="I38" s="57"/>
      <c r="J38" s="55"/>
      <c r="K38" s="57"/>
      <c r="L38" s="55"/>
      <c r="M38" s="58"/>
      <c r="N38" s="55"/>
      <c r="O38" s="57"/>
      <c r="P38" s="55">
        <v>1</v>
      </c>
      <c r="Q38" s="58">
        <v>1</v>
      </c>
      <c r="R38" s="55"/>
      <c r="S38" s="57"/>
      <c r="T38" s="55"/>
      <c r="U38" s="58"/>
      <c r="V38" s="57"/>
      <c r="W38" s="57"/>
      <c r="X38" s="55"/>
      <c r="Y38" s="58"/>
      <c r="Z38" s="57"/>
      <c r="AA38" s="57"/>
      <c r="AB38" s="61">
        <v>3</v>
      </c>
      <c r="AC38" s="232">
        <v>26</v>
      </c>
      <c r="AE38" s="230"/>
    </row>
    <row r="39" spans="1:31" ht="11.25" customHeight="1" x14ac:dyDescent="0.2">
      <c r="A39" s="313"/>
      <c r="B39" s="314"/>
      <c r="C39" s="315"/>
      <c r="D39" s="14">
        <v>28</v>
      </c>
      <c r="E39" s="36" t="s">
        <v>76</v>
      </c>
      <c r="F39" s="34" t="s">
        <v>193</v>
      </c>
      <c r="G39" s="61" t="s">
        <v>16</v>
      </c>
      <c r="H39" s="56"/>
      <c r="I39" s="57"/>
      <c r="J39" s="55"/>
      <c r="K39" s="57"/>
      <c r="L39" s="55"/>
      <c r="M39" s="58"/>
      <c r="N39" s="55"/>
      <c r="O39" s="57"/>
      <c r="P39" s="55"/>
      <c r="Q39" s="58"/>
      <c r="R39" s="55">
        <v>2</v>
      </c>
      <c r="S39" s="57">
        <v>1</v>
      </c>
      <c r="T39" s="55"/>
      <c r="U39" s="58"/>
      <c r="V39" s="48"/>
      <c r="W39" s="48"/>
      <c r="X39" s="69"/>
      <c r="Y39" s="70"/>
      <c r="Z39" s="48"/>
      <c r="AA39" s="48"/>
      <c r="AB39" s="61">
        <v>4</v>
      </c>
      <c r="AC39" s="232">
        <v>27</v>
      </c>
      <c r="AE39" s="230"/>
    </row>
    <row r="40" spans="1:31" ht="11.25" customHeight="1" x14ac:dyDescent="0.2">
      <c r="A40" s="313"/>
      <c r="B40" s="314"/>
      <c r="C40" s="315"/>
      <c r="D40" s="14">
        <v>29</v>
      </c>
      <c r="E40" s="36" t="s">
        <v>25</v>
      </c>
      <c r="F40" s="34" t="s">
        <v>194</v>
      </c>
      <c r="G40" s="61" t="s">
        <v>89</v>
      </c>
      <c r="H40" s="56"/>
      <c r="I40" s="57"/>
      <c r="J40" s="55"/>
      <c r="K40" s="57"/>
      <c r="L40" s="55"/>
      <c r="M40" s="58"/>
      <c r="N40" s="55"/>
      <c r="O40" s="57"/>
      <c r="P40" s="55"/>
      <c r="Q40" s="58"/>
      <c r="R40" s="55"/>
      <c r="S40" s="57"/>
      <c r="T40" s="55">
        <v>2</v>
      </c>
      <c r="U40" s="58">
        <v>1</v>
      </c>
      <c r="V40" s="48"/>
      <c r="W40" s="48"/>
      <c r="X40" s="69"/>
      <c r="Y40" s="70"/>
      <c r="Z40" s="48"/>
      <c r="AA40" s="48"/>
      <c r="AB40" s="61">
        <v>4</v>
      </c>
      <c r="AC40" s="232">
        <v>28</v>
      </c>
      <c r="AE40" s="230"/>
    </row>
    <row r="41" spans="1:31" ht="11.25" customHeight="1" x14ac:dyDescent="0.2">
      <c r="A41" s="313"/>
      <c r="B41" s="314"/>
      <c r="C41" s="315"/>
      <c r="D41" s="14">
        <v>30</v>
      </c>
      <c r="E41" s="19" t="s">
        <v>26</v>
      </c>
      <c r="F41" s="34" t="s">
        <v>195</v>
      </c>
      <c r="G41" s="61" t="s">
        <v>89</v>
      </c>
      <c r="H41" s="56"/>
      <c r="I41" s="57"/>
      <c r="J41" s="55"/>
      <c r="K41" s="57"/>
      <c r="L41" s="55"/>
      <c r="M41" s="58"/>
      <c r="N41" s="55">
        <v>2</v>
      </c>
      <c r="O41" s="57">
        <v>1</v>
      </c>
      <c r="P41" s="55"/>
      <c r="Q41" s="58"/>
      <c r="R41" s="55"/>
      <c r="S41" s="57"/>
      <c r="T41" s="55"/>
      <c r="U41" s="58"/>
      <c r="V41" s="48"/>
      <c r="W41" s="48"/>
      <c r="X41" s="69"/>
      <c r="Y41" s="70"/>
      <c r="Z41" s="48"/>
      <c r="AA41" s="48"/>
      <c r="AB41" s="61">
        <v>3</v>
      </c>
      <c r="AC41" s="232">
        <v>11</v>
      </c>
      <c r="AE41" s="230"/>
    </row>
    <row r="42" spans="1:31" ht="11.25" customHeight="1" x14ac:dyDescent="0.2">
      <c r="A42" s="313"/>
      <c r="B42" s="314"/>
      <c r="C42" s="315"/>
      <c r="D42" s="14">
        <v>31</v>
      </c>
      <c r="E42" s="36" t="s">
        <v>27</v>
      </c>
      <c r="F42" s="34" t="s">
        <v>196</v>
      </c>
      <c r="G42" s="61" t="s">
        <v>16</v>
      </c>
      <c r="H42" s="56"/>
      <c r="I42" s="57"/>
      <c r="J42" s="55"/>
      <c r="K42" s="57"/>
      <c r="L42" s="55"/>
      <c r="M42" s="58"/>
      <c r="N42" s="55"/>
      <c r="O42" s="57"/>
      <c r="P42" s="55">
        <v>2</v>
      </c>
      <c r="Q42" s="58">
        <v>1</v>
      </c>
      <c r="R42" s="55"/>
      <c r="S42" s="57"/>
      <c r="T42" s="55"/>
      <c r="U42" s="58"/>
      <c r="V42" s="48"/>
      <c r="W42" s="48"/>
      <c r="X42" s="69"/>
      <c r="Y42" s="70"/>
      <c r="Z42" s="48"/>
      <c r="AA42" s="48"/>
      <c r="AB42" s="61">
        <v>3</v>
      </c>
      <c r="AC42" s="232">
        <v>30</v>
      </c>
      <c r="AE42" s="230"/>
    </row>
    <row r="43" spans="1:31" ht="11.25" customHeight="1" x14ac:dyDescent="0.2">
      <c r="A43" s="313"/>
      <c r="B43" s="314"/>
      <c r="C43" s="315"/>
      <c r="D43" s="14">
        <v>32</v>
      </c>
      <c r="E43" s="36" t="s">
        <v>28</v>
      </c>
      <c r="F43" s="34" t="s">
        <v>197</v>
      </c>
      <c r="G43" s="61" t="s">
        <v>16</v>
      </c>
      <c r="H43" s="56"/>
      <c r="I43" s="57"/>
      <c r="J43" s="55"/>
      <c r="K43" s="57"/>
      <c r="L43" s="55"/>
      <c r="M43" s="58"/>
      <c r="N43" s="55"/>
      <c r="O43" s="57"/>
      <c r="P43" s="55"/>
      <c r="Q43" s="58"/>
      <c r="R43" s="55">
        <v>1</v>
      </c>
      <c r="S43" s="57">
        <v>0</v>
      </c>
      <c r="T43" s="55"/>
      <c r="U43" s="58"/>
      <c r="V43" s="48"/>
      <c r="W43" s="48"/>
      <c r="X43" s="69"/>
      <c r="Y43" s="70"/>
      <c r="Z43" s="48"/>
      <c r="AA43" s="48"/>
      <c r="AB43" s="61">
        <v>3</v>
      </c>
      <c r="AC43" s="232"/>
      <c r="AE43" s="230"/>
    </row>
    <row r="44" spans="1:31" ht="11.25" customHeight="1" x14ac:dyDescent="0.2">
      <c r="A44" s="313"/>
      <c r="B44" s="314"/>
      <c r="C44" s="315"/>
      <c r="D44" s="14">
        <v>33</v>
      </c>
      <c r="E44" s="221" t="s">
        <v>253</v>
      </c>
      <c r="F44" s="34" t="s">
        <v>198</v>
      </c>
      <c r="G44" s="61" t="s">
        <v>16</v>
      </c>
      <c r="H44" s="56"/>
      <c r="I44" s="57"/>
      <c r="J44" s="55"/>
      <c r="K44" s="57"/>
      <c r="L44" s="55"/>
      <c r="M44" s="58"/>
      <c r="N44" s="55"/>
      <c r="O44" s="57"/>
      <c r="P44" s="55"/>
      <c r="Q44" s="58"/>
      <c r="R44" s="55"/>
      <c r="S44" s="57"/>
      <c r="T44" s="55">
        <v>2</v>
      </c>
      <c r="U44" s="58">
        <v>1</v>
      </c>
      <c r="V44" s="48"/>
      <c r="W44" s="48"/>
      <c r="X44" s="69"/>
      <c r="Y44" s="70"/>
      <c r="Z44" s="48"/>
      <c r="AA44" s="48"/>
      <c r="AB44" s="61">
        <v>4</v>
      </c>
      <c r="AC44" s="232">
        <v>32</v>
      </c>
      <c r="AE44" s="230"/>
    </row>
    <row r="45" spans="1:31" ht="11.25" customHeight="1" x14ac:dyDescent="0.2">
      <c r="A45" s="313"/>
      <c r="B45" s="314"/>
      <c r="C45" s="315"/>
      <c r="D45" s="14">
        <v>34</v>
      </c>
      <c r="E45" s="36" t="s">
        <v>29</v>
      </c>
      <c r="F45" s="270" t="s">
        <v>270</v>
      </c>
      <c r="G45" s="61" t="s">
        <v>16</v>
      </c>
      <c r="H45" s="56"/>
      <c r="I45" s="57"/>
      <c r="J45" s="55"/>
      <c r="K45" s="57"/>
      <c r="L45" s="55"/>
      <c r="M45" s="58"/>
      <c r="N45" s="55"/>
      <c r="O45" s="57"/>
      <c r="P45" s="55"/>
      <c r="Q45" s="58"/>
      <c r="R45" s="55"/>
      <c r="S45" s="57"/>
      <c r="T45" s="55"/>
      <c r="U45" s="58"/>
      <c r="V45" s="48">
        <v>2</v>
      </c>
      <c r="W45" s="48">
        <v>1</v>
      </c>
      <c r="X45" s="69"/>
      <c r="Y45" s="70"/>
      <c r="Z45" s="48"/>
      <c r="AA45" s="48"/>
      <c r="AB45" s="61">
        <v>4</v>
      </c>
      <c r="AC45" s="232">
        <v>33</v>
      </c>
      <c r="AE45" s="230"/>
    </row>
    <row r="46" spans="1:31" ht="11.25" customHeight="1" x14ac:dyDescent="0.2">
      <c r="A46" s="313"/>
      <c r="B46" s="314"/>
      <c r="C46" s="315"/>
      <c r="D46" s="14">
        <v>35</v>
      </c>
      <c r="E46" s="36" t="s">
        <v>30</v>
      </c>
      <c r="F46" s="34" t="s">
        <v>199</v>
      </c>
      <c r="G46" s="61" t="s">
        <v>16</v>
      </c>
      <c r="H46" s="56"/>
      <c r="I46" s="57"/>
      <c r="J46" s="55"/>
      <c r="K46" s="57"/>
      <c r="L46" s="55"/>
      <c r="M46" s="58"/>
      <c r="N46" s="55"/>
      <c r="O46" s="57"/>
      <c r="P46" s="55"/>
      <c r="Q46" s="58"/>
      <c r="R46" s="55"/>
      <c r="S46" s="57"/>
      <c r="T46" s="55"/>
      <c r="U46" s="58"/>
      <c r="V46" s="57"/>
      <c r="W46" s="57"/>
      <c r="X46" s="55">
        <v>2</v>
      </c>
      <c r="Y46" s="58">
        <v>1</v>
      </c>
      <c r="Z46" s="57"/>
      <c r="AA46" s="57"/>
      <c r="AB46" s="61">
        <v>4</v>
      </c>
      <c r="AC46" s="232">
        <v>33</v>
      </c>
      <c r="AE46" s="230"/>
    </row>
    <row r="47" spans="1:31" ht="11.25" customHeight="1" x14ac:dyDescent="0.2">
      <c r="A47" s="313"/>
      <c r="B47" s="314"/>
      <c r="C47" s="315"/>
      <c r="D47" s="14">
        <v>36</v>
      </c>
      <c r="E47" s="36" t="s">
        <v>115</v>
      </c>
      <c r="F47" s="34" t="s">
        <v>200</v>
      </c>
      <c r="G47" s="61" t="s">
        <v>89</v>
      </c>
      <c r="H47" s="56"/>
      <c r="I47" s="57"/>
      <c r="J47" s="55"/>
      <c r="K47" s="57"/>
      <c r="L47" s="55"/>
      <c r="M47" s="58"/>
      <c r="N47" s="55"/>
      <c r="O47" s="57"/>
      <c r="P47" s="55"/>
      <c r="Q47" s="58"/>
      <c r="R47" s="55"/>
      <c r="S47" s="57"/>
      <c r="T47" s="55">
        <v>1</v>
      </c>
      <c r="U47" s="58">
        <v>0</v>
      </c>
      <c r="V47" s="57"/>
      <c r="W47" s="57"/>
      <c r="X47" s="55"/>
      <c r="Y47" s="58"/>
      <c r="Z47" s="57"/>
      <c r="AA47" s="57"/>
      <c r="AB47" s="61">
        <v>3</v>
      </c>
      <c r="AC47" s="242" t="s">
        <v>273</v>
      </c>
      <c r="AE47" s="230"/>
    </row>
    <row r="48" spans="1:31" ht="11.25" customHeight="1" x14ac:dyDescent="0.2">
      <c r="A48" s="313"/>
      <c r="B48" s="314"/>
      <c r="C48" s="315"/>
      <c r="D48" s="14">
        <v>37</v>
      </c>
      <c r="E48" s="36" t="s">
        <v>94</v>
      </c>
      <c r="F48" s="34" t="s">
        <v>201</v>
      </c>
      <c r="G48" s="61" t="s">
        <v>16</v>
      </c>
      <c r="H48" s="56"/>
      <c r="I48" s="57"/>
      <c r="J48" s="55"/>
      <c r="K48" s="57"/>
      <c r="L48" s="55"/>
      <c r="M48" s="58"/>
      <c r="N48" s="55"/>
      <c r="O48" s="57"/>
      <c r="P48" s="55"/>
      <c r="Q48" s="58"/>
      <c r="R48" s="55"/>
      <c r="S48" s="57"/>
      <c r="T48" s="55"/>
      <c r="U48" s="58"/>
      <c r="V48" s="57">
        <v>2</v>
      </c>
      <c r="W48" s="57">
        <v>1</v>
      </c>
      <c r="X48" s="55"/>
      <c r="Y48" s="58"/>
      <c r="Z48" s="57"/>
      <c r="AA48" s="57"/>
      <c r="AB48" s="61">
        <v>3</v>
      </c>
      <c r="AC48" s="242" t="s">
        <v>97</v>
      </c>
      <c r="AE48" s="230"/>
    </row>
    <row r="49" spans="1:55" ht="11.25" customHeight="1" x14ac:dyDescent="0.2">
      <c r="A49" s="313"/>
      <c r="B49" s="314"/>
      <c r="C49" s="315"/>
      <c r="D49" s="14">
        <v>38</v>
      </c>
      <c r="E49" s="36" t="s">
        <v>95</v>
      </c>
      <c r="F49" s="34" t="s">
        <v>202</v>
      </c>
      <c r="G49" s="61" t="s">
        <v>16</v>
      </c>
      <c r="H49" s="56"/>
      <c r="I49" s="57"/>
      <c r="J49" s="55"/>
      <c r="K49" s="57"/>
      <c r="L49" s="55"/>
      <c r="M49" s="58"/>
      <c r="N49" s="55"/>
      <c r="O49" s="57"/>
      <c r="P49" s="55"/>
      <c r="Q49" s="58"/>
      <c r="R49" s="55"/>
      <c r="S49" s="57"/>
      <c r="T49" s="55"/>
      <c r="U49" s="58"/>
      <c r="V49" s="57"/>
      <c r="W49" s="57"/>
      <c r="X49" s="55">
        <v>2</v>
      </c>
      <c r="Y49" s="58">
        <v>1</v>
      </c>
      <c r="Z49" s="57"/>
      <c r="AA49" s="57"/>
      <c r="AB49" s="61">
        <v>3</v>
      </c>
      <c r="AC49" s="232">
        <v>37</v>
      </c>
      <c r="AE49" s="230"/>
    </row>
    <row r="50" spans="1:55" ht="11.25" customHeight="1" x14ac:dyDescent="0.2">
      <c r="A50" s="313"/>
      <c r="B50" s="314"/>
      <c r="C50" s="315"/>
      <c r="D50" s="14">
        <v>39</v>
      </c>
      <c r="E50" s="36" t="s">
        <v>65</v>
      </c>
      <c r="F50" s="276" t="s">
        <v>280</v>
      </c>
      <c r="G50" s="60" t="s">
        <v>16</v>
      </c>
      <c r="H50" s="56"/>
      <c r="I50" s="57"/>
      <c r="J50" s="55"/>
      <c r="K50" s="57"/>
      <c r="L50" s="55"/>
      <c r="M50" s="58"/>
      <c r="N50" s="55">
        <v>2</v>
      </c>
      <c r="O50" s="57">
        <v>2</v>
      </c>
      <c r="P50" s="55"/>
      <c r="Q50" s="58"/>
      <c r="R50" s="55"/>
      <c r="S50" s="57"/>
      <c r="T50" s="55"/>
      <c r="U50" s="58"/>
      <c r="V50" s="57"/>
      <c r="W50" s="57"/>
      <c r="X50" s="55"/>
      <c r="Y50" s="58"/>
      <c r="Z50" s="57"/>
      <c r="AA50" s="57"/>
      <c r="AB50" s="61">
        <v>5</v>
      </c>
      <c r="AC50" s="232">
        <v>10</v>
      </c>
      <c r="AE50" s="259"/>
    </row>
    <row r="51" spans="1:55" ht="11.25" customHeight="1" x14ac:dyDescent="0.2">
      <c r="A51" s="313"/>
      <c r="B51" s="314"/>
      <c r="C51" s="315"/>
      <c r="D51" s="14">
        <v>40</v>
      </c>
      <c r="E51" s="48" t="s">
        <v>66</v>
      </c>
      <c r="F51" s="276" t="s">
        <v>281</v>
      </c>
      <c r="G51" s="60" t="s">
        <v>16</v>
      </c>
      <c r="H51" s="56"/>
      <c r="I51" s="57"/>
      <c r="J51" s="55"/>
      <c r="K51" s="57"/>
      <c r="L51" s="55"/>
      <c r="M51" s="58"/>
      <c r="N51" s="55"/>
      <c r="O51" s="57"/>
      <c r="P51" s="55">
        <v>2</v>
      </c>
      <c r="Q51" s="58">
        <v>2</v>
      </c>
      <c r="R51" s="55"/>
      <c r="S51" s="57"/>
      <c r="T51" s="55"/>
      <c r="U51" s="58"/>
      <c r="V51" s="48"/>
      <c r="W51" s="48"/>
      <c r="X51" s="69"/>
      <c r="Y51" s="70"/>
      <c r="Z51" s="48"/>
      <c r="AA51" s="48"/>
      <c r="AB51" s="61">
        <v>5</v>
      </c>
      <c r="AC51" s="232">
        <v>39</v>
      </c>
      <c r="AE51" s="259"/>
    </row>
    <row r="52" spans="1:55" ht="11.25" customHeight="1" x14ac:dyDescent="0.2">
      <c r="A52" s="313"/>
      <c r="B52" s="314"/>
      <c r="C52" s="315"/>
      <c r="D52" s="14">
        <v>41</v>
      </c>
      <c r="E52" s="48" t="s">
        <v>49</v>
      </c>
      <c r="F52" s="34" t="s">
        <v>203</v>
      </c>
      <c r="G52" s="61" t="s">
        <v>16</v>
      </c>
      <c r="H52" s="56"/>
      <c r="I52" s="57"/>
      <c r="J52" s="55"/>
      <c r="K52" s="57"/>
      <c r="L52" s="55"/>
      <c r="M52" s="58"/>
      <c r="N52" s="55"/>
      <c r="O52" s="57"/>
      <c r="P52" s="55">
        <v>1</v>
      </c>
      <c r="Q52" s="58">
        <v>1</v>
      </c>
      <c r="R52" s="55"/>
      <c r="S52" s="57"/>
      <c r="T52" s="55"/>
      <c r="U52" s="58"/>
      <c r="V52" s="48"/>
      <c r="W52" s="48"/>
      <c r="X52" s="69"/>
      <c r="Y52" s="70"/>
      <c r="Z52" s="48"/>
      <c r="AA52" s="48"/>
      <c r="AB52" s="61">
        <v>3</v>
      </c>
      <c r="AC52" s="232">
        <v>6</v>
      </c>
      <c r="AE52" s="230"/>
    </row>
    <row r="53" spans="1:55" ht="11.25" customHeight="1" x14ac:dyDescent="0.2">
      <c r="A53" s="313"/>
      <c r="B53" s="314"/>
      <c r="C53" s="315"/>
      <c r="D53" s="14">
        <v>42</v>
      </c>
      <c r="E53" s="36" t="s">
        <v>64</v>
      </c>
      <c r="F53" s="34" t="s">
        <v>204</v>
      </c>
      <c r="G53" s="61" t="s">
        <v>89</v>
      </c>
      <c r="H53" s="56"/>
      <c r="I53" s="57"/>
      <c r="J53" s="55"/>
      <c r="K53" s="57"/>
      <c r="L53" s="55"/>
      <c r="M53" s="58"/>
      <c r="N53" s="55"/>
      <c r="O53" s="58"/>
      <c r="P53" s="55"/>
      <c r="Q53" s="58"/>
      <c r="R53" s="55">
        <v>2</v>
      </c>
      <c r="S53" s="57">
        <v>1</v>
      </c>
      <c r="T53" s="55"/>
      <c r="U53" s="58"/>
      <c r="V53" s="48"/>
      <c r="W53" s="48"/>
      <c r="X53" s="69"/>
      <c r="Y53" s="70"/>
      <c r="Z53" s="48"/>
      <c r="AA53" s="48"/>
      <c r="AB53" s="61">
        <v>3</v>
      </c>
      <c r="AC53" s="232">
        <v>41</v>
      </c>
      <c r="AE53" s="230"/>
    </row>
    <row r="54" spans="1:55" ht="11.25" customHeight="1" x14ac:dyDescent="0.2">
      <c r="A54" s="313"/>
      <c r="B54" s="314"/>
      <c r="C54" s="315"/>
      <c r="D54" s="14">
        <v>43</v>
      </c>
      <c r="E54" s="48" t="s">
        <v>50</v>
      </c>
      <c r="F54" s="32" t="s">
        <v>205</v>
      </c>
      <c r="G54" s="61" t="s">
        <v>89</v>
      </c>
      <c r="H54" s="72"/>
      <c r="I54" s="48"/>
      <c r="J54" s="69"/>
      <c r="K54" s="70"/>
      <c r="L54" s="48"/>
      <c r="M54" s="48"/>
      <c r="N54" s="55"/>
      <c r="O54" s="58"/>
      <c r="P54" s="48"/>
      <c r="Q54" s="48"/>
      <c r="R54" s="55">
        <v>2</v>
      </c>
      <c r="S54" s="57">
        <v>1</v>
      </c>
      <c r="T54" s="55"/>
      <c r="U54" s="58"/>
      <c r="V54" s="48"/>
      <c r="W54" s="48"/>
      <c r="X54" s="69"/>
      <c r="Y54" s="70"/>
      <c r="Z54" s="48"/>
      <c r="AA54" s="48"/>
      <c r="AB54" s="61">
        <v>3</v>
      </c>
      <c r="AC54" s="232">
        <v>41</v>
      </c>
      <c r="AE54" s="230"/>
    </row>
    <row r="55" spans="1:55" ht="11.25" customHeight="1" x14ac:dyDescent="0.2">
      <c r="A55" s="313"/>
      <c r="B55" s="314"/>
      <c r="C55" s="315"/>
      <c r="D55" s="49">
        <v>44</v>
      </c>
      <c r="E55" s="48" t="s">
        <v>70</v>
      </c>
      <c r="F55" s="49" t="s">
        <v>206</v>
      </c>
      <c r="G55" s="61" t="s">
        <v>89</v>
      </c>
      <c r="H55" s="72"/>
      <c r="I55" s="48"/>
      <c r="J55" s="69"/>
      <c r="K55" s="70"/>
      <c r="L55" s="48"/>
      <c r="M55" s="48"/>
      <c r="N55" s="55"/>
      <c r="O55" s="58"/>
      <c r="P55" s="48"/>
      <c r="Q55" s="48"/>
      <c r="R55" s="55"/>
      <c r="S55" s="58"/>
      <c r="T55" s="57"/>
      <c r="U55" s="57"/>
      <c r="V55" s="55">
        <v>1</v>
      </c>
      <c r="W55" s="57">
        <v>1</v>
      </c>
      <c r="X55" s="69"/>
      <c r="Y55" s="70"/>
      <c r="Z55" s="48"/>
      <c r="AA55" s="48"/>
      <c r="AB55" s="61">
        <v>3</v>
      </c>
      <c r="AC55" s="232">
        <v>41</v>
      </c>
      <c r="AE55" s="230"/>
    </row>
    <row r="56" spans="1:55" ht="11.25" customHeight="1" thickBot="1" x14ac:dyDescent="0.25">
      <c r="A56" s="313"/>
      <c r="B56" s="314"/>
      <c r="C56" s="315"/>
      <c r="D56" s="16">
        <v>45</v>
      </c>
      <c r="E56" s="25" t="s">
        <v>140</v>
      </c>
      <c r="F56" s="277" t="s">
        <v>282</v>
      </c>
      <c r="G56" s="124" t="s">
        <v>16</v>
      </c>
      <c r="H56" s="101"/>
      <c r="I56" s="17"/>
      <c r="J56" s="102"/>
      <c r="K56" s="17"/>
      <c r="L56" s="102"/>
      <c r="M56" s="103"/>
      <c r="N56" s="102"/>
      <c r="O56" s="17"/>
      <c r="P56" s="102"/>
      <c r="Q56" s="103"/>
      <c r="R56" s="102"/>
      <c r="S56" s="17"/>
      <c r="T56" s="102"/>
      <c r="U56" s="103"/>
      <c r="V56" s="17">
        <v>1</v>
      </c>
      <c r="W56" s="17">
        <v>1</v>
      </c>
      <c r="X56" s="102"/>
      <c r="Y56" s="103"/>
      <c r="Z56" s="17"/>
      <c r="AA56" s="17"/>
      <c r="AB56" s="124">
        <v>3</v>
      </c>
      <c r="AC56" s="235">
        <v>18</v>
      </c>
      <c r="AE56" s="230"/>
    </row>
    <row r="57" spans="1:55" ht="11.25" customHeight="1" x14ac:dyDescent="0.2">
      <c r="A57" s="313"/>
      <c r="B57" s="314"/>
      <c r="C57" s="315"/>
      <c r="D57" s="9"/>
      <c r="E57" s="114" t="s">
        <v>47</v>
      </c>
      <c r="F57" s="115">
        <f>AB57</f>
        <v>84</v>
      </c>
      <c r="G57" s="116"/>
      <c r="H57" s="117">
        <f t="shared" ref="H57:AB57" si="1">SUM(H33:H56)</f>
        <v>0</v>
      </c>
      <c r="I57" s="118">
        <f t="shared" si="1"/>
        <v>0</v>
      </c>
      <c r="J57" s="104">
        <f t="shared" si="1"/>
        <v>0</v>
      </c>
      <c r="K57" s="118">
        <f t="shared" si="1"/>
        <v>0</v>
      </c>
      <c r="L57" s="104">
        <f t="shared" si="1"/>
        <v>4</v>
      </c>
      <c r="M57" s="118">
        <f t="shared" si="1"/>
        <v>2</v>
      </c>
      <c r="N57" s="104">
        <f t="shared" si="1"/>
        <v>8</v>
      </c>
      <c r="O57" s="118">
        <f t="shared" si="1"/>
        <v>5</v>
      </c>
      <c r="P57" s="104">
        <f t="shared" si="1"/>
        <v>7</v>
      </c>
      <c r="Q57" s="118">
        <f t="shared" si="1"/>
        <v>6</v>
      </c>
      <c r="R57" s="104">
        <f t="shared" si="1"/>
        <v>7</v>
      </c>
      <c r="S57" s="118">
        <f t="shared" si="1"/>
        <v>3</v>
      </c>
      <c r="T57" s="104">
        <f t="shared" si="1"/>
        <v>5</v>
      </c>
      <c r="U57" s="118">
        <f t="shared" si="1"/>
        <v>2</v>
      </c>
      <c r="V57" s="104">
        <f t="shared" si="1"/>
        <v>6</v>
      </c>
      <c r="W57" s="118">
        <f t="shared" si="1"/>
        <v>4</v>
      </c>
      <c r="X57" s="104">
        <f>SUM(X33:X56)</f>
        <v>4</v>
      </c>
      <c r="Y57" s="105">
        <f>SUM(Y33:Y56)</f>
        <v>2</v>
      </c>
      <c r="Z57" s="118">
        <f>SUM(Z33:Z56)</f>
        <v>0</v>
      </c>
      <c r="AA57" s="118">
        <f>SUM(AA33:AA56)</f>
        <v>0</v>
      </c>
      <c r="AB57" s="120">
        <f t="shared" si="1"/>
        <v>84</v>
      </c>
      <c r="AC57" s="120"/>
      <c r="AE57" s="175"/>
    </row>
    <row r="58" spans="1:55" ht="11.25" customHeight="1" thickBot="1" x14ac:dyDescent="0.25">
      <c r="A58" s="316"/>
      <c r="B58" s="317"/>
      <c r="C58" s="318"/>
      <c r="D58" s="10"/>
      <c r="E58" s="121" t="s">
        <v>61</v>
      </c>
      <c r="F58" s="122">
        <f>100*F57/240</f>
        <v>35</v>
      </c>
      <c r="G58" s="123"/>
      <c r="H58" s="329">
        <f>H57+I57</f>
        <v>0</v>
      </c>
      <c r="I58" s="291"/>
      <c r="J58" s="283">
        <f>J57+K57</f>
        <v>0</v>
      </c>
      <c r="K58" s="291"/>
      <c r="L58" s="283">
        <f>L57+M57</f>
        <v>6</v>
      </c>
      <c r="M58" s="291"/>
      <c r="N58" s="283">
        <f>N57+O57</f>
        <v>13</v>
      </c>
      <c r="O58" s="291"/>
      <c r="P58" s="283">
        <f>P57+Q57</f>
        <v>13</v>
      </c>
      <c r="Q58" s="291"/>
      <c r="R58" s="283">
        <f>R57+S57</f>
        <v>10</v>
      </c>
      <c r="S58" s="291"/>
      <c r="T58" s="283">
        <f>T57+U57</f>
        <v>7</v>
      </c>
      <c r="U58" s="291"/>
      <c r="V58" s="283">
        <f>V57+W57</f>
        <v>10</v>
      </c>
      <c r="W58" s="291"/>
      <c r="X58" s="283">
        <f>X57+Y57</f>
        <v>6</v>
      </c>
      <c r="Y58" s="291"/>
      <c r="Z58" s="283">
        <f>Z57+AA57</f>
        <v>0</v>
      </c>
      <c r="AA58" s="291"/>
      <c r="AB58" s="124"/>
      <c r="AC58" s="124"/>
      <c r="AE58" s="175"/>
    </row>
    <row r="59" spans="1:55" ht="11.25" customHeight="1" x14ac:dyDescent="0.2">
      <c r="A59" s="1"/>
      <c r="B59" s="1"/>
      <c r="C59" s="1"/>
      <c r="D59" s="8"/>
      <c r="E59" s="173"/>
      <c r="F59" s="174"/>
      <c r="G59" s="175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E59" s="175"/>
    </row>
    <row r="60" spans="1:55" ht="11.25" customHeight="1" x14ac:dyDescent="0.2">
      <c r="AC60" s="17"/>
      <c r="AF60" s="1"/>
      <c r="AG60" s="1"/>
      <c r="AH60" s="1"/>
      <c r="AI60" s="8"/>
      <c r="AJ60" s="173" t="s">
        <v>158</v>
      </c>
      <c r="AK60" s="174"/>
      <c r="AL60" s="175"/>
      <c r="AM60" s="17">
        <v>4</v>
      </c>
      <c r="AN60" s="17">
        <v>2</v>
      </c>
      <c r="AO60" s="17">
        <v>3</v>
      </c>
      <c r="AP60" s="17">
        <v>1</v>
      </c>
      <c r="AQ60" s="17">
        <v>2</v>
      </c>
      <c r="AR60" s="17">
        <v>0</v>
      </c>
      <c r="AS60" s="17">
        <v>0</v>
      </c>
      <c r="AT60" s="17">
        <v>0</v>
      </c>
      <c r="AU60" s="17">
        <v>0</v>
      </c>
      <c r="AV60" s="17">
        <v>0</v>
      </c>
      <c r="AW60" s="17">
        <v>0</v>
      </c>
      <c r="AX60" s="17">
        <v>0</v>
      </c>
      <c r="AY60" s="17">
        <v>0</v>
      </c>
      <c r="AZ60" s="17">
        <v>0</v>
      </c>
      <c r="BA60" s="17">
        <v>0</v>
      </c>
      <c r="BB60" s="17">
        <v>0</v>
      </c>
      <c r="BC60" s="17"/>
    </row>
    <row r="61" spans="1:55" ht="11.25" customHeight="1" x14ac:dyDescent="0.2">
      <c r="AC61" s="17"/>
      <c r="AF61" s="1"/>
      <c r="AG61" s="1"/>
      <c r="AH61" s="1"/>
      <c r="AI61" s="8"/>
      <c r="AJ61" s="173" t="s">
        <v>153</v>
      </c>
      <c r="AK61" s="174"/>
      <c r="AL61" s="175"/>
      <c r="AM61" s="17">
        <v>0</v>
      </c>
      <c r="AN61" s="17">
        <v>1</v>
      </c>
      <c r="AO61" s="17">
        <v>0</v>
      </c>
      <c r="AP61" s="17">
        <v>2</v>
      </c>
      <c r="AQ61" s="17">
        <v>1</v>
      </c>
      <c r="AR61" s="17">
        <v>0</v>
      </c>
      <c r="AS61" s="17">
        <v>1</v>
      </c>
      <c r="AT61" s="17">
        <v>0</v>
      </c>
      <c r="AU61" s="17">
        <v>1</v>
      </c>
      <c r="AV61" s="17">
        <v>0</v>
      </c>
      <c r="AW61" s="17">
        <v>1</v>
      </c>
      <c r="AX61" s="17">
        <v>0</v>
      </c>
      <c r="AY61" s="17">
        <v>0</v>
      </c>
      <c r="AZ61" s="17">
        <v>0</v>
      </c>
      <c r="BA61" s="17">
        <v>0</v>
      </c>
      <c r="BB61" s="17">
        <v>0</v>
      </c>
      <c r="BC61" s="17"/>
    </row>
    <row r="62" spans="1:55" ht="11.25" customHeight="1" x14ac:dyDescent="0.2">
      <c r="AC62" s="17"/>
      <c r="AF62" s="1"/>
      <c r="AG62" s="1"/>
      <c r="AH62" s="1"/>
      <c r="AI62" s="8"/>
      <c r="AJ62" s="173" t="s">
        <v>154</v>
      </c>
      <c r="AK62" s="174"/>
      <c r="AL62" s="175"/>
      <c r="AM62" s="17">
        <v>1</v>
      </c>
      <c r="AN62" s="17">
        <v>1</v>
      </c>
      <c r="AO62" s="17">
        <v>3</v>
      </c>
      <c r="AP62" s="17">
        <v>1</v>
      </c>
      <c r="AQ62" s="17">
        <v>3</v>
      </c>
      <c r="AR62" s="17">
        <v>3</v>
      </c>
      <c r="AS62" s="17">
        <v>4</v>
      </c>
      <c r="AT62" s="17">
        <v>3</v>
      </c>
      <c r="AU62" s="17">
        <v>3</v>
      </c>
      <c r="AV62" s="17">
        <v>1</v>
      </c>
      <c r="AW62" s="17">
        <v>1</v>
      </c>
      <c r="AX62" s="17">
        <v>0</v>
      </c>
      <c r="AY62" s="17">
        <v>0</v>
      </c>
      <c r="AZ62" s="17">
        <v>0</v>
      </c>
      <c r="BA62" s="17">
        <v>0</v>
      </c>
      <c r="BB62" s="17">
        <v>0</v>
      </c>
      <c r="BC62" s="17"/>
    </row>
    <row r="63" spans="1:55" ht="11.25" customHeight="1" x14ac:dyDescent="0.2">
      <c r="AC63" s="17"/>
      <c r="AF63" s="1"/>
      <c r="AG63" s="1"/>
      <c r="AH63" s="1"/>
      <c r="AI63" s="8"/>
      <c r="AJ63" s="173" t="s">
        <v>155</v>
      </c>
      <c r="AK63" s="174"/>
      <c r="AL63" s="175"/>
      <c r="AM63" s="17">
        <v>0</v>
      </c>
      <c r="AN63" s="17">
        <v>0</v>
      </c>
      <c r="AO63" s="17">
        <v>0</v>
      </c>
      <c r="AP63" s="17">
        <v>0</v>
      </c>
      <c r="AQ63" s="17">
        <v>0</v>
      </c>
      <c r="AR63" s="17">
        <v>0</v>
      </c>
      <c r="AS63" s="17">
        <v>1</v>
      </c>
      <c r="AT63" s="17">
        <v>0</v>
      </c>
      <c r="AU63" s="17">
        <v>2</v>
      </c>
      <c r="AV63" s="17">
        <v>0</v>
      </c>
      <c r="AW63" s="17">
        <v>2</v>
      </c>
      <c r="AX63" s="17">
        <v>2</v>
      </c>
      <c r="AY63" s="17">
        <v>3</v>
      </c>
      <c r="AZ63" s="17">
        <v>2</v>
      </c>
      <c r="BA63" s="17">
        <v>0</v>
      </c>
      <c r="BB63" s="17">
        <v>0</v>
      </c>
      <c r="BC63" s="17"/>
    </row>
    <row r="64" spans="1:55" ht="11.25" customHeight="1" x14ac:dyDescent="0.2">
      <c r="AC64" s="17"/>
      <c r="AF64" s="1"/>
      <c r="AG64" s="1"/>
      <c r="AH64" s="1"/>
      <c r="AI64" s="8"/>
      <c r="AJ64" s="173" t="s">
        <v>156</v>
      </c>
      <c r="AK64" s="174"/>
      <c r="AL64" s="175"/>
      <c r="AM64" s="17">
        <v>0</v>
      </c>
      <c r="AN64" s="17">
        <v>0</v>
      </c>
      <c r="AO64" s="17">
        <v>0</v>
      </c>
      <c r="AP64" s="17">
        <v>0</v>
      </c>
      <c r="AQ64" s="17">
        <v>0</v>
      </c>
      <c r="AR64" s="17">
        <v>0</v>
      </c>
      <c r="AS64" s="17">
        <v>0</v>
      </c>
      <c r="AT64" s="17">
        <v>0</v>
      </c>
      <c r="AU64" s="17">
        <v>0</v>
      </c>
      <c r="AV64" s="17">
        <v>0</v>
      </c>
      <c r="AW64" s="17">
        <v>2</v>
      </c>
      <c r="AX64" s="17">
        <v>0</v>
      </c>
      <c r="AY64" s="17">
        <v>1</v>
      </c>
      <c r="AZ64" s="17">
        <v>2</v>
      </c>
      <c r="BA64" s="17">
        <v>0</v>
      </c>
      <c r="BB64" s="17">
        <v>0</v>
      </c>
      <c r="BC64" s="17"/>
    </row>
    <row r="65" spans="1:55" ht="11.25" customHeight="1" x14ac:dyDescent="0.2">
      <c r="AC65" s="17"/>
      <c r="AF65" s="1"/>
      <c r="AG65" s="1"/>
      <c r="AH65" s="1"/>
      <c r="AI65" s="8"/>
      <c r="AJ65" s="173" t="s">
        <v>157</v>
      </c>
      <c r="AK65" s="174"/>
      <c r="AL65" s="175"/>
      <c r="AM65" s="126">
        <v>0</v>
      </c>
      <c r="AN65" s="126">
        <v>0</v>
      </c>
      <c r="AO65" s="126">
        <v>0</v>
      </c>
      <c r="AP65" s="126">
        <v>0</v>
      </c>
      <c r="AQ65" s="126">
        <v>0</v>
      </c>
      <c r="AR65" s="126">
        <v>0</v>
      </c>
      <c r="AS65" s="126">
        <v>0</v>
      </c>
      <c r="AT65" s="126">
        <v>0</v>
      </c>
      <c r="AU65" s="126">
        <v>0</v>
      </c>
      <c r="AV65" s="126">
        <v>0</v>
      </c>
      <c r="AW65" s="126">
        <v>0</v>
      </c>
      <c r="AX65" s="126">
        <v>0</v>
      </c>
      <c r="AY65" s="126">
        <v>0</v>
      </c>
      <c r="AZ65" s="126">
        <v>2</v>
      </c>
      <c r="BA65" s="126">
        <v>0</v>
      </c>
      <c r="BB65" s="126">
        <v>2</v>
      </c>
      <c r="BC65" s="17"/>
    </row>
    <row r="66" spans="1:55" ht="11.25" customHeight="1" x14ac:dyDescent="0.2">
      <c r="AC66" s="17"/>
      <c r="AF66" s="1"/>
      <c r="AG66" s="1"/>
      <c r="AH66" s="1"/>
      <c r="AI66" s="8"/>
      <c r="AJ66" s="173" t="s">
        <v>159</v>
      </c>
      <c r="AK66" s="174"/>
      <c r="AL66" s="175"/>
      <c r="AM66" s="185">
        <f>SUM(AM60:AM65)</f>
        <v>5</v>
      </c>
      <c r="AN66" s="57">
        <f t="shared" ref="AN66:BB66" si="2">SUM(AN60:AN65)</f>
        <v>4</v>
      </c>
      <c r="AO66" s="185">
        <f t="shared" si="2"/>
        <v>6</v>
      </c>
      <c r="AP66" s="57">
        <f t="shared" si="2"/>
        <v>4</v>
      </c>
      <c r="AQ66" s="185">
        <f t="shared" si="2"/>
        <v>6</v>
      </c>
      <c r="AR66" s="57">
        <f t="shared" si="2"/>
        <v>3</v>
      </c>
      <c r="AS66" s="185">
        <f t="shared" si="2"/>
        <v>6</v>
      </c>
      <c r="AT66" s="57">
        <f t="shared" si="2"/>
        <v>3</v>
      </c>
      <c r="AU66" s="185">
        <f t="shared" si="2"/>
        <v>6</v>
      </c>
      <c r="AV66" s="57">
        <f t="shared" si="2"/>
        <v>1</v>
      </c>
      <c r="AW66" s="185">
        <f t="shared" si="2"/>
        <v>6</v>
      </c>
      <c r="AX66" s="57">
        <f t="shared" si="2"/>
        <v>2</v>
      </c>
      <c r="AY66" s="185">
        <f t="shared" si="2"/>
        <v>4</v>
      </c>
      <c r="AZ66" s="57">
        <f t="shared" si="2"/>
        <v>6</v>
      </c>
      <c r="BA66" s="185">
        <f t="shared" si="2"/>
        <v>0</v>
      </c>
      <c r="BB66" s="57">
        <f t="shared" si="2"/>
        <v>2</v>
      </c>
      <c r="BC66" s="17"/>
    </row>
    <row r="67" spans="1:55" ht="11.25" customHeight="1" x14ac:dyDescent="0.2">
      <c r="AC67" s="17"/>
      <c r="AF67" s="1"/>
      <c r="AG67" s="1"/>
      <c r="AH67" s="1"/>
      <c r="AI67" s="8"/>
      <c r="AJ67" s="173"/>
      <c r="AK67" s="174"/>
      <c r="AL67" s="175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</row>
    <row r="68" spans="1:55" ht="11.25" customHeight="1" x14ac:dyDescent="0.2">
      <c r="AC68" s="17"/>
      <c r="AF68" s="1"/>
      <c r="AG68" s="1"/>
      <c r="AH68" s="1"/>
      <c r="AI68" s="8"/>
      <c r="AJ68" s="173"/>
      <c r="AK68" s="174"/>
      <c r="AL68" s="175"/>
      <c r="AM68" s="17">
        <f>AM66+AO66+AQ66+AS66+AU66+AW66+AY66+BA66</f>
        <v>39</v>
      </c>
      <c r="AN68" s="17"/>
      <c r="AO68" s="17"/>
      <c r="AP68" s="162" t="s">
        <v>160</v>
      </c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</row>
    <row r="69" spans="1:55" ht="11.25" customHeight="1" x14ac:dyDescent="0.2">
      <c r="AC69" s="17"/>
      <c r="AF69" s="1"/>
      <c r="AG69" s="1"/>
      <c r="AH69" s="1"/>
      <c r="AI69" s="8"/>
      <c r="AJ69" s="173"/>
      <c r="AK69" s="174"/>
      <c r="AL69" s="175"/>
      <c r="AM69" s="17">
        <f>AN66+AP66+AR66+AT66+AV66+AX66+AZ66+BB66</f>
        <v>25</v>
      </c>
      <c r="AN69" s="17"/>
      <c r="AO69" s="17"/>
      <c r="AP69" s="162" t="s">
        <v>161</v>
      </c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</row>
    <row r="70" spans="1:55" ht="11.25" customHeight="1" x14ac:dyDescent="0.2">
      <c r="AC70" s="17"/>
      <c r="AF70" s="1"/>
      <c r="AG70" s="1"/>
      <c r="AH70" s="1"/>
      <c r="AI70" s="8"/>
      <c r="AJ70" s="173"/>
      <c r="AK70" s="174"/>
      <c r="AL70" s="175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</row>
    <row r="71" spans="1:55" ht="11.25" customHeight="1" x14ac:dyDescent="0.2">
      <c r="A71" s="1"/>
      <c r="B71" s="1"/>
      <c r="C71" s="1"/>
      <c r="D71" s="8"/>
      <c r="E71" s="173"/>
      <c r="F71" s="174"/>
      <c r="G71" s="175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E71" s="175"/>
    </row>
    <row r="72" spans="1:55" ht="11.25" customHeight="1" x14ac:dyDescent="0.2">
      <c r="A72" s="1"/>
      <c r="B72" s="1"/>
      <c r="C72" s="1"/>
      <c r="D72" s="8"/>
      <c r="E72" s="173"/>
      <c r="F72" s="174"/>
      <c r="G72" s="175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E72" s="175"/>
    </row>
    <row r="73" spans="1:55" ht="11.25" customHeight="1" x14ac:dyDescent="0.2">
      <c r="A73" s="82" t="s">
        <v>0</v>
      </c>
      <c r="D73" s="83"/>
      <c r="F73" s="312" t="s">
        <v>59</v>
      </c>
      <c r="G73" s="312"/>
      <c r="H73" s="312"/>
      <c r="I73" s="312"/>
      <c r="J73" s="312"/>
      <c r="K73" s="312"/>
      <c r="N73" s="86"/>
      <c r="O73" s="86"/>
      <c r="P73" s="86"/>
      <c r="Q73" s="86"/>
      <c r="R73" s="86"/>
      <c r="S73" s="86"/>
      <c r="T73" s="86"/>
      <c r="U73" s="86"/>
      <c r="V73" s="86"/>
      <c r="W73" s="86"/>
      <c r="X73" s="86"/>
      <c r="Y73" s="86"/>
      <c r="Z73" s="86"/>
      <c r="AA73" s="86"/>
      <c r="AB73" s="86"/>
      <c r="AC73" s="81" t="s">
        <v>58</v>
      </c>
      <c r="AD73" s="29"/>
      <c r="AE73" s="207"/>
      <c r="AF73" s="29"/>
      <c r="AG73" s="29"/>
      <c r="AH73" s="29"/>
    </row>
    <row r="74" spans="1:55" ht="11.25" customHeight="1" x14ac:dyDescent="0.2">
      <c r="A74" s="82" t="s">
        <v>80</v>
      </c>
      <c r="D74" s="83"/>
      <c r="F74" s="85"/>
      <c r="G74" s="86"/>
      <c r="H74" s="86"/>
      <c r="I74" s="86"/>
      <c r="J74" s="86"/>
      <c r="K74" s="86"/>
      <c r="L74" s="86"/>
      <c r="AC74" s="81" t="s">
        <v>106</v>
      </c>
      <c r="AE74" s="203"/>
    </row>
    <row r="75" spans="1:55" ht="11.25" customHeight="1" thickBot="1" x14ac:dyDescent="0.25">
      <c r="A75" s="82"/>
      <c r="D75" s="83"/>
      <c r="F75" s="85"/>
      <c r="G75" s="86"/>
      <c r="H75" s="86"/>
      <c r="I75" s="86"/>
      <c r="J75" s="86"/>
      <c r="K75" s="86"/>
      <c r="L75" s="86"/>
      <c r="AC75" s="87" t="s">
        <v>162</v>
      </c>
      <c r="AE75" s="203"/>
    </row>
    <row r="76" spans="1:55" ht="11.25" customHeight="1" x14ac:dyDescent="0.2">
      <c r="A76" s="319" t="s">
        <v>1</v>
      </c>
      <c r="B76" s="320"/>
      <c r="C76" s="321"/>
      <c r="D76" s="325" t="s">
        <v>56</v>
      </c>
      <c r="E76" s="88" t="s">
        <v>39</v>
      </c>
      <c r="F76" s="89"/>
      <c r="G76" s="90"/>
      <c r="H76" s="327" t="s">
        <v>2</v>
      </c>
      <c r="I76" s="307"/>
      <c r="J76" s="307"/>
      <c r="K76" s="328"/>
      <c r="L76" s="306" t="s">
        <v>3</v>
      </c>
      <c r="M76" s="307"/>
      <c r="N76" s="307"/>
      <c r="O76" s="328"/>
      <c r="P76" s="306" t="s">
        <v>4</v>
      </c>
      <c r="Q76" s="307"/>
      <c r="R76" s="307"/>
      <c r="S76" s="328"/>
      <c r="T76" s="306" t="s">
        <v>5</v>
      </c>
      <c r="U76" s="307"/>
      <c r="V76" s="307"/>
      <c r="W76" s="308"/>
      <c r="X76" s="306" t="s">
        <v>247</v>
      </c>
      <c r="Y76" s="307"/>
      <c r="Z76" s="307"/>
      <c r="AA76" s="308"/>
      <c r="AB76" s="93"/>
      <c r="AC76" s="94" t="s">
        <v>246</v>
      </c>
      <c r="AE76" s="260"/>
    </row>
    <row r="77" spans="1:55" ht="11.25" customHeight="1" thickBot="1" x14ac:dyDescent="0.25">
      <c r="A77" s="322"/>
      <c r="B77" s="323"/>
      <c r="C77" s="324"/>
      <c r="D77" s="326"/>
      <c r="E77" s="95" t="s">
        <v>40</v>
      </c>
      <c r="F77" s="96" t="s">
        <v>41</v>
      </c>
      <c r="G77" s="184" t="s">
        <v>150</v>
      </c>
      <c r="H77" s="311" t="s">
        <v>6</v>
      </c>
      <c r="I77" s="293"/>
      <c r="J77" s="292" t="s">
        <v>7</v>
      </c>
      <c r="K77" s="293"/>
      <c r="L77" s="292" t="s">
        <v>8</v>
      </c>
      <c r="M77" s="293"/>
      <c r="N77" s="292" t="s">
        <v>9</v>
      </c>
      <c r="O77" s="293"/>
      <c r="P77" s="292" t="s">
        <v>10</v>
      </c>
      <c r="Q77" s="293"/>
      <c r="R77" s="292" t="s">
        <v>11</v>
      </c>
      <c r="S77" s="293"/>
      <c r="T77" s="292" t="s">
        <v>12</v>
      </c>
      <c r="U77" s="293"/>
      <c r="V77" s="292" t="s">
        <v>13</v>
      </c>
      <c r="W77" s="309"/>
      <c r="X77" s="292" t="s">
        <v>248</v>
      </c>
      <c r="Y77" s="293"/>
      <c r="Z77" s="292" t="s">
        <v>249</v>
      </c>
      <c r="AA77" s="309"/>
      <c r="AB77" s="2" t="s">
        <v>14</v>
      </c>
      <c r="AC77" s="97" t="s">
        <v>245</v>
      </c>
      <c r="AE77" s="203"/>
    </row>
    <row r="78" spans="1:55" ht="11.25" customHeight="1" thickBot="1" x14ac:dyDescent="0.25">
      <c r="A78" s="30" t="s">
        <v>15</v>
      </c>
      <c r="B78" s="98"/>
      <c r="C78" s="99"/>
      <c r="D78" s="100"/>
      <c r="E78" s="3"/>
      <c r="F78" s="24"/>
      <c r="G78" s="4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6"/>
      <c r="AC78" s="7"/>
      <c r="AE78" s="203"/>
    </row>
    <row r="79" spans="1:55" ht="11.25" customHeight="1" x14ac:dyDescent="0.2">
      <c r="A79" s="334" t="s">
        <v>169</v>
      </c>
      <c r="B79" s="335"/>
      <c r="C79" s="336"/>
      <c r="D79" s="50">
        <v>46</v>
      </c>
      <c r="E79" s="31" t="s">
        <v>38</v>
      </c>
      <c r="F79" s="34" t="s">
        <v>207</v>
      </c>
      <c r="G79" s="120" t="s">
        <v>89</v>
      </c>
      <c r="H79" s="117"/>
      <c r="I79" s="118"/>
      <c r="J79" s="104"/>
      <c r="K79" s="118"/>
      <c r="L79" s="104"/>
      <c r="M79" s="118"/>
      <c r="N79" s="104"/>
      <c r="O79" s="105"/>
      <c r="P79" s="118"/>
      <c r="Q79" s="118"/>
      <c r="R79" s="104">
        <v>1</v>
      </c>
      <c r="S79" s="118">
        <v>1</v>
      </c>
      <c r="T79" s="104"/>
      <c r="U79" s="105"/>
      <c r="V79" s="118"/>
      <c r="W79" s="118"/>
      <c r="X79" s="104"/>
      <c r="Y79" s="105"/>
      <c r="Z79" s="131"/>
      <c r="AA79" s="226"/>
      <c r="AB79" s="120">
        <v>3</v>
      </c>
      <c r="AC79" s="231">
        <v>24</v>
      </c>
      <c r="AE79" s="230"/>
    </row>
    <row r="80" spans="1:55" ht="11.25" customHeight="1" x14ac:dyDescent="0.2">
      <c r="A80" s="337"/>
      <c r="B80" s="338"/>
      <c r="C80" s="339"/>
      <c r="D80" s="51">
        <v>47</v>
      </c>
      <c r="E80" s="49" t="s">
        <v>117</v>
      </c>
      <c r="F80" s="34" t="s">
        <v>208</v>
      </c>
      <c r="G80" s="61" t="s">
        <v>89</v>
      </c>
      <c r="H80" s="109"/>
      <c r="I80" s="110"/>
      <c r="J80" s="67"/>
      <c r="K80" s="110"/>
      <c r="L80" s="67"/>
      <c r="M80" s="110"/>
      <c r="N80" s="67"/>
      <c r="O80" s="111"/>
      <c r="P80" s="110"/>
      <c r="Q80" s="110"/>
      <c r="R80" s="67"/>
      <c r="S80" s="110"/>
      <c r="T80" s="67"/>
      <c r="U80" s="111"/>
      <c r="V80" s="110"/>
      <c r="W80" s="110"/>
      <c r="X80" s="67"/>
      <c r="Y80" s="111"/>
      <c r="Z80" s="55">
        <v>1</v>
      </c>
      <c r="AA80" s="64">
        <v>1</v>
      </c>
      <c r="AB80" s="61">
        <v>3</v>
      </c>
      <c r="AC80" s="232">
        <v>38</v>
      </c>
      <c r="AE80" s="230"/>
    </row>
    <row r="81" spans="1:37" ht="11.25" customHeight="1" x14ac:dyDescent="0.2">
      <c r="A81" s="337"/>
      <c r="B81" s="338"/>
      <c r="C81" s="339"/>
      <c r="D81" s="51">
        <v>48</v>
      </c>
      <c r="E81" s="32" t="s">
        <v>118</v>
      </c>
      <c r="F81" s="34" t="s">
        <v>209</v>
      </c>
      <c r="G81" s="106" t="s">
        <v>16</v>
      </c>
      <c r="H81" s="109"/>
      <c r="I81" s="110"/>
      <c r="J81" s="67"/>
      <c r="K81" s="110"/>
      <c r="L81" s="67"/>
      <c r="M81" s="110"/>
      <c r="N81" s="67"/>
      <c r="O81" s="111"/>
      <c r="P81" s="110"/>
      <c r="Q81" s="110"/>
      <c r="R81" s="67"/>
      <c r="S81" s="110"/>
      <c r="T81" s="67"/>
      <c r="U81" s="111"/>
      <c r="V81" s="110"/>
      <c r="W81" s="110"/>
      <c r="X81" s="67"/>
      <c r="Y81" s="111"/>
      <c r="Z81" s="55">
        <v>3</v>
      </c>
      <c r="AA81" s="64">
        <v>0</v>
      </c>
      <c r="AB81" s="106">
        <v>5</v>
      </c>
      <c r="AC81" s="233">
        <v>38</v>
      </c>
      <c r="AE81" s="230"/>
    </row>
    <row r="82" spans="1:37" ht="11.25" customHeight="1" x14ac:dyDescent="0.2">
      <c r="A82" s="337"/>
      <c r="B82" s="338"/>
      <c r="C82" s="339"/>
      <c r="D82" s="51">
        <v>49</v>
      </c>
      <c r="E82" s="32" t="s">
        <v>119</v>
      </c>
      <c r="F82" s="34" t="s">
        <v>210</v>
      </c>
      <c r="G82" s="61" t="s">
        <v>89</v>
      </c>
      <c r="H82" s="109"/>
      <c r="I82" s="110"/>
      <c r="J82" s="67"/>
      <c r="K82" s="110"/>
      <c r="L82" s="67"/>
      <c r="M82" s="110"/>
      <c r="N82" s="67"/>
      <c r="O82" s="111"/>
      <c r="P82" s="110"/>
      <c r="Q82" s="110"/>
      <c r="R82" s="67"/>
      <c r="S82" s="110"/>
      <c r="T82" s="67"/>
      <c r="U82" s="111"/>
      <c r="V82" s="110"/>
      <c r="W82" s="110"/>
      <c r="X82" s="67">
        <v>2</v>
      </c>
      <c r="Y82" s="111">
        <v>0</v>
      </c>
      <c r="Z82" s="55"/>
      <c r="AA82" s="64"/>
      <c r="AB82" s="61">
        <v>2</v>
      </c>
      <c r="AC82" s="232">
        <v>37</v>
      </c>
      <c r="AE82" s="230"/>
    </row>
    <row r="83" spans="1:37" ht="11.25" customHeight="1" x14ac:dyDescent="0.2">
      <c r="A83" s="337"/>
      <c r="B83" s="338"/>
      <c r="C83" s="339"/>
      <c r="D83" s="51">
        <v>50</v>
      </c>
      <c r="E83" s="32" t="s">
        <v>120</v>
      </c>
      <c r="F83" s="38" t="s">
        <v>211</v>
      </c>
      <c r="G83" s="61" t="s">
        <v>16</v>
      </c>
      <c r="H83" s="109"/>
      <c r="I83" s="110"/>
      <c r="J83" s="67"/>
      <c r="K83" s="110"/>
      <c r="L83" s="67"/>
      <c r="M83" s="110"/>
      <c r="N83" s="67"/>
      <c r="O83" s="111"/>
      <c r="P83" s="110"/>
      <c r="Q83" s="110"/>
      <c r="R83" s="67">
        <v>1</v>
      </c>
      <c r="S83" s="110">
        <v>1</v>
      </c>
      <c r="T83" s="67"/>
      <c r="U83" s="111"/>
      <c r="V83" s="110"/>
      <c r="W83" s="110"/>
      <c r="X83" s="67"/>
      <c r="Y83" s="111"/>
      <c r="Z83" s="55"/>
      <c r="AA83" s="64"/>
      <c r="AB83" s="61">
        <v>3</v>
      </c>
      <c r="AC83" s="234">
        <v>27</v>
      </c>
      <c r="AE83" s="230"/>
    </row>
    <row r="84" spans="1:37" ht="11.25" customHeight="1" x14ac:dyDescent="0.2">
      <c r="A84" s="337"/>
      <c r="B84" s="338"/>
      <c r="C84" s="339"/>
      <c r="D84" s="51">
        <v>51</v>
      </c>
      <c r="E84" s="33" t="s">
        <v>134</v>
      </c>
      <c r="F84" s="38" t="s">
        <v>212</v>
      </c>
      <c r="G84" s="106" t="s">
        <v>16</v>
      </c>
      <c r="H84" s="109"/>
      <c r="I84" s="110"/>
      <c r="J84" s="67"/>
      <c r="K84" s="110"/>
      <c r="L84" s="67"/>
      <c r="M84" s="110"/>
      <c r="N84" s="67"/>
      <c r="O84" s="111"/>
      <c r="P84" s="110"/>
      <c r="Q84" s="110"/>
      <c r="R84" s="67"/>
      <c r="S84" s="110"/>
      <c r="T84" s="67">
        <v>1</v>
      </c>
      <c r="U84" s="111">
        <v>1</v>
      </c>
      <c r="V84" s="110"/>
      <c r="W84" s="110"/>
      <c r="X84" s="67"/>
      <c r="Y84" s="111"/>
      <c r="Z84" s="55"/>
      <c r="AA84" s="64"/>
      <c r="AB84" s="106">
        <v>3</v>
      </c>
      <c r="AC84" s="234">
        <v>50</v>
      </c>
      <c r="AE84" s="230"/>
    </row>
    <row r="85" spans="1:37" ht="11.25" customHeight="1" x14ac:dyDescent="0.2">
      <c r="A85" s="337"/>
      <c r="B85" s="338"/>
      <c r="C85" s="339"/>
      <c r="D85" s="51">
        <v>52</v>
      </c>
      <c r="E85" s="26" t="s">
        <v>121</v>
      </c>
      <c r="F85" s="34" t="s">
        <v>213</v>
      </c>
      <c r="G85" s="61" t="s">
        <v>16</v>
      </c>
      <c r="H85" s="56"/>
      <c r="I85" s="57"/>
      <c r="J85" s="55"/>
      <c r="K85" s="57"/>
      <c r="L85" s="55"/>
      <c r="M85" s="57"/>
      <c r="N85" s="55"/>
      <c r="O85" s="58"/>
      <c r="P85" s="57"/>
      <c r="Q85" s="57"/>
      <c r="R85" s="55"/>
      <c r="S85" s="57"/>
      <c r="T85" s="55">
        <v>2</v>
      </c>
      <c r="U85" s="58">
        <v>1</v>
      </c>
      <c r="V85" s="57"/>
      <c r="W85" s="57"/>
      <c r="X85" s="55"/>
      <c r="Y85" s="58"/>
      <c r="Z85" s="55"/>
      <c r="AA85" s="64"/>
      <c r="AB85" s="61">
        <v>3</v>
      </c>
      <c r="AC85" s="232">
        <v>25</v>
      </c>
      <c r="AE85" s="230"/>
    </row>
    <row r="86" spans="1:37" ht="11.25" customHeight="1" x14ac:dyDescent="0.2">
      <c r="A86" s="337"/>
      <c r="B86" s="338"/>
      <c r="C86" s="339"/>
      <c r="D86" s="51">
        <v>53</v>
      </c>
      <c r="E86" s="26" t="s">
        <v>122</v>
      </c>
      <c r="F86" s="34" t="s">
        <v>214</v>
      </c>
      <c r="G86" s="61" t="s">
        <v>16</v>
      </c>
      <c r="H86" s="56"/>
      <c r="I86" s="57"/>
      <c r="J86" s="55"/>
      <c r="K86" s="57"/>
      <c r="L86" s="55"/>
      <c r="M86" s="57"/>
      <c r="N86" s="55"/>
      <c r="O86" s="58"/>
      <c r="P86" s="57"/>
      <c r="Q86" s="57"/>
      <c r="R86" s="55">
        <v>2</v>
      </c>
      <c r="S86" s="57">
        <v>1</v>
      </c>
      <c r="T86" s="55"/>
      <c r="U86" s="58"/>
      <c r="V86" s="57"/>
      <c r="W86" s="57"/>
      <c r="X86" s="55"/>
      <c r="Y86" s="58"/>
      <c r="Z86" s="55"/>
      <c r="AA86" s="64"/>
      <c r="AB86" s="61">
        <v>3</v>
      </c>
      <c r="AC86" s="232">
        <v>26</v>
      </c>
      <c r="AE86" s="230"/>
    </row>
    <row r="87" spans="1:37" ht="11.25" customHeight="1" x14ac:dyDescent="0.2">
      <c r="A87" s="337"/>
      <c r="B87" s="338"/>
      <c r="C87" s="339"/>
      <c r="D87" s="51">
        <v>54</v>
      </c>
      <c r="E87" s="26" t="s">
        <v>101</v>
      </c>
      <c r="F87" s="269" t="s">
        <v>285</v>
      </c>
      <c r="G87" s="61" t="s">
        <v>16</v>
      </c>
      <c r="H87" s="56"/>
      <c r="I87" s="57"/>
      <c r="J87" s="55"/>
      <c r="K87" s="57"/>
      <c r="L87" s="55"/>
      <c r="M87" s="57"/>
      <c r="N87" s="55"/>
      <c r="O87" s="58"/>
      <c r="P87" s="57"/>
      <c r="Q87" s="57"/>
      <c r="R87" s="55"/>
      <c r="S87" s="57"/>
      <c r="T87" s="55"/>
      <c r="U87" s="58"/>
      <c r="V87" s="57"/>
      <c r="W87" s="57"/>
      <c r="X87" s="55">
        <v>1</v>
      </c>
      <c r="Y87" s="57">
        <v>1</v>
      </c>
      <c r="Z87" s="55"/>
      <c r="AA87" s="57"/>
      <c r="AB87" s="61">
        <v>3</v>
      </c>
      <c r="AC87" s="232">
        <v>45</v>
      </c>
      <c r="AE87" s="230"/>
    </row>
    <row r="88" spans="1:37" ht="11.25" customHeight="1" x14ac:dyDescent="0.2">
      <c r="A88" s="337"/>
      <c r="B88" s="338"/>
      <c r="C88" s="339"/>
      <c r="D88" s="51">
        <v>55</v>
      </c>
      <c r="E88" s="26" t="s">
        <v>74</v>
      </c>
      <c r="F88" s="181" t="s">
        <v>215</v>
      </c>
      <c r="G88" s="61" t="s">
        <v>16</v>
      </c>
      <c r="H88" s="56"/>
      <c r="I88" s="57"/>
      <c r="J88" s="55"/>
      <c r="K88" s="57"/>
      <c r="L88" s="55"/>
      <c r="M88" s="57"/>
      <c r="N88" s="55"/>
      <c r="O88" s="58"/>
      <c r="P88" s="57"/>
      <c r="Q88" s="57"/>
      <c r="R88" s="55"/>
      <c r="S88" s="57"/>
      <c r="T88" s="55"/>
      <c r="U88" s="58"/>
      <c r="V88" s="57"/>
      <c r="W88" s="57"/>
      <c r="X88" s="55"/>
      <c r="Y88" s="57"/>
      <c r="Z88" s="55">
        <v>1</v>
      </c>
      <c r="AA88" s="57">
        <v>1</v>
      </c>
      <c r="AB88" s="61">
        <v>4</v>
      </c>
      <c r="AC88" s="232">
        <v>35</v>
      </c>
      <c r="AE88" s="230"/>
    </row>
    <row r="89" spans="1:37" ht="11.25" customHeight="1" x14ac:dyDescent="0.2">
      <c r="A89" s="337"/>
      <c r="B89" s="338"/>
      <c r="C89" s="339"/>
      <c r="D89" s="51">
        <v>56</v>
      </c>
      <c r="E89" s="28" t="s">
        <v>123</v>
      </c>
      <c r="F89" s="34" t="s">
        <v>216</v>
      </c>
      <c r="G89" s="71" t="s">
        <v>89</v>
      </c>
      <c r="H89" s="125"/>
      <c r="I89" s="126"/>
      <c r="J89" s="73"/>
      <c r="K89" s="126"/>
      <c r="L89" s="73"/>
      <c r="M89" s="126"/>
      <c r="N89" s="73"/>
      <c r="O89" s="127"/>
      <c r="P89" s="126"/>
      <c r="Q89" s="126"/>
      <c r="R89" s="73"/>
      <c r="S89" s="126"/>
      <c r="T89" s="73">
        <v>1</v>
      </c>
      <c r="U89" s="127">
        <v>1</v>
      </c>
      <c r="V89" s="126"/>
      <c r="W89" s="126"/>
      <c r="X89" s="73"/>
      <c r="Y89" s="127"/>
      <c r="Z89" s="73"/>
      <c r="AA89" s="74"/>
      <c r="AB89" s="71">
        <v>3</v>
      </c>
      <c r="AC89" s="234">
        <v>52</v>
      </c>
      <c r="AE89" s="230"/>
    </row>
    <row r="90" spans="1:37" ht="11.25" customHeight="1" x14ac:dyDescent="0.2">
      <c r="A90" s="337"/>
      <c r="B90" s="338"/>
      <c r="C90" s="339"/>
      <c r="D90" s="51">
        <v>57</v>
      </c>
      <c r="E90" s="28" t="s">
        <v>124</v>
      </c>
      <c r="F90" s="34" t="s">
        <v>217</v>
      </c>
      <c r="G90" s="61" t="s">
        <v>16</v>
      </c>
      <c r="H90" s="56"/>
      <c r="I90" s="57"/>
      <c r="J90" s="55"/>
      <c r="K90" s="57"/>
      <c r="L90" s="55"/>
      <c r="M90" s="57"/>
      <c r="N90" s="55"/>
      <c r="O90" s="58"/>
      <c r="P90" s="57"/>
      <c r="Q90" s="57"/>
      <c r="R90" s="55"/>
      <c r="S90" s="57"/>
      <c r="T90" s="55"/>
      <c r="U90" s="58"/>
      <c r="V90" s="57">
        <v>1</v>
      </c>
      <c r="W90" s="57">
        <v>1</v>
      </c>
      <c r="X90" s="55"/>
      <c r="Y90" s="58"/>
      <c r="Z90" s="55"/>
      <c r="AA90" s="64"/>
      <c r="AB90" s="61">
        <v>3</v>
      </c>
      <c r="AC90" s="232">
        <v>51</v>
      </c>
      <c r="AE90" s="230"/>
    </row>
    <row r="91" spans="1:37" ht="11.25" customHeight="1" thickBot="1" x14ac:dyDescent="0.25">
      <c r="A91" s="337"/>
      <c r="B91" s="338"/>
      <c r="C91" s="339"/>
      <c r="D91" s="51">
        <v>58</v>
      </c>
      <c r="E91" s="34" t="s">
        <v>125</v>
      </c>
      <c r="F91" s="52" t="s">
        <v>218</v>
      </c>
      <c r="G91" s="106" t="s">
        <v>16</v>
      </c>
      <c r="H91" s="133"/>
      <c r="I91" s="134"/>
      <c r="J91" s="135"/>
      <c r="K91" s="134"/>
      <c r="L91" s="135"/>
      <c r="M91" s="134"/>
      <c r="N91" s="135"/>
      <c r="O91" s="136"/>
      <c r="P91" s="134"/>
      <c r="Q91" s="134"/>
      <c r="R91" s="135"/>
      <c r="S91" s="134"/>
      <c r="T91" s="135"/>
      <c r="U91" s="136"/>
      <c r="V91" s="134"/>
      <c r="W91" s="134"/>
      <c r="X91" s="59">
        <v>1</v>
      </c>
      <c r="Y91" s="140">
        <v>1</v>
      </c>
      <c r="Z91" s="135"/>
      <c r="AA91" s="160"/>
      <c r="AB91" s="106">
        <v>3</v>
      </c>
      <c r="AC91" s="235">
        <v>29</v>
      </c>
      <c r="AE91" s="230"/>
    </row>
    <row r="92" spans="1:37" ht="11.25" customHeight="1" x14ac:dyDescent="0.2">
      <c r="A92" s="337"/>
      <c r="B92" s="338"/>
      <c r="C92" s="339"/>
      <c r="D92" s="9"/>
      <c r="E92" s="114" t="s">
        <v>47</v>
      </c>
      <c r="F92" s="115">
        <f>AB92</f>
        <v>41</v>
      </c>
      <c r="G92" s="116"/>
      <c r="H92" s="117">
        <f>SUM(H79:H91)</f>
        <v>0</v>
      </c>
      <c r="I92" s="118">
        <f t="shared" ref="I92:W92" si="3">SUM(I79:I91)</f>
        <v>0</v>
      </c>
      <c r="J92" s="104">
        <f t="shared" si="3"/>
        <v>0</v>
      </c>
      <c r="K92" s="118">
        <f t="shared" si="3"/>
        <v>0</v>
      </c>
      <c r="L92" s="104">
        <f t="shared" si="3"/>
        <v>0</v>
      </c>
      <c r="M92" s="118">
        <f t="shared" si="3"/>
        <v>0</v>
      </c>
      <c r="N92" s="104">
        <f t="shared" si="3"/>
        <v>0</v>
      </c>
      <c r="O92" s="105">
        <f t="shared" si="3"/>
        <v>0</v>
      </c>
      <c r="P92" s="118">
        <f t="shared" si="3"/>
        <v>0</v>
      </c>
      <c r="Q92" s="118">
        <f t="shared" si="3"/>
        <v>0</v>
      </c>
      <c r="R92" s="104">
        <f t="shared" si="3"/>
        <v>4</v>
      </c>
      <c r="S92" s="118">
        <f t="shared" si="3"/>
        <v>3</v>
      </c>
      <c r="T92" s="104">
        <f t="shared" si="3"/>
        <v>4</v>
      </c>
      <c r="U92" s="105">
        <f t="shared" si="3"/>
        <v>3</v>
      </c>
      <c r="V92" s="118">
        <f t="shared" si="3"/>
        <v>1</v>
      </c>
      <c r="W92" s="118">
        <f t="shared" si="3"/>
        <v>1</v>
      </c>
      <c r="X92" s="104">
        <f>SUM(X79:X91)</f>
        <v>4</v>
      </c>
      <c r="Y92" s="105">
        <f>SUM(Y79:Y91)</f>
        <v>2</v>
      </c>
      <c r="Z92" s="104">
        <f>SUM(Z79:Z91)</f>
        <v>5</v>
      </c>
      <c r="AA92" s="137">
        <f>SUM(AA79:AA91)</f>
        <v>2</v>
      </c>
      <c r="AB92" s="120">
        <f>SUM(AB79:AB91)</f>
        <v>41</v>
      </c>
      <c r="AC92" s="120"/>
      <c r="AE92" s="175"/>
    </row>
    <row r="93" spans="1:37" ht="11.25" customHeight="1" thickBot="1" x14ac:dyDescent="0.25">
      <c r="A93" s="340"/>
      <c r="B93" s="341"/>
      <c r="C93" s="342"/>
      <c r="D93" s="10"/>
      <c r="E93" s="121" t="s">
        <v>61</v>
      </c>
      <c r="F93" s="122">
        <f>100*F92/240</f>
        <v>17.083333333333332</v>
      </c>
      <c r="G93" s="123"/>
      <c r="H93" s="329">
        <f>H92+I92</f>
        <v>0</v>
      </c>
      <c r="I93" s="291"/>
      <c r="J93" s="283">
        <f>J92+K92</f>
        <v>0</v>
      </c>
      <c r="K93" s="291"/>
      <c r="L93" s="283">
        <f>L92+M92</f>
        <v>0</v>
      </c>
      <c r="M93" s="291"/>
      <c r="N93" s="283">
        <f>N92+O92</f>
        <v>0</v>
      </c>
      <c r="O93" s="291"/>
      <c r="P93" s="283">
        <f>P92+Q92</f>
        <v>0</v>
      </c>
      <c r="Q93" s="291"/>
      <c r="R93" s="283">
        <f>R92+S92</f>
        <v>7</v>
      </c>
      <c r="S93" s="291"/>
      <c r="T93" s="283">
        <f>T92+U92</f>
        <v>7</v>
      </c>
      <c r="U93" s="291"/>
      <c r="V93" s="283">
        <f>V92+W92</f>
        <v>2</v>
      </c>
      <c r="W93" s="291"/>
      <c r="X93" s="283">
        <f>X92+Y92</f>
        <v>6</v>
      </c>
      <c r="Y93" s="291"/>
      <c r="Z93" s="283">
        <f>Z92+AA92</f>
        <v>7</v>
      </c>
      <c r="AA93" s="291"/>
      <c r="AB93" s="124"/>
      <c r="AC93" s="124"/>
      <c r="AE93" s="175"/>
    </row>
    <row r="94" spans="1:37" ht="11.25" customHeight="1" x14ac:dyDescent="0.2">
      <c r="A94" s="333" t="s">
        <v>133</v>
      </c>
      <c r="B94" s="331"/>
      <c r="C94" s="332"/>
      <c r="D94" s="50">
        <v>59</v>
      </c>
      <c r="E94" s="178" t="s">
        <v>126</v>
      </c>
      <c r="F94" s="34" t="s">
        <v>219</v>
      </c>
      <c r="G94" s="241" t="s">
        <v>89</v>
      </c>
      <c r="H94" s="129"/>
      <c r="I94" s="130"/>
      <c r="J94" s="131"/>
      <c r="K94" s="130"/>
      <c r="L94" s="131"/>
      <c r="M94" s="130"/>
      <c r="N94" s="131"/>
      <c r="O94" s="132"/>
      <c r="P94" s="130"/>
      <c r="Q94" s="130"/>
      <c r="R94" s="131"/>
      <c r="S94" s="130"/>
      <c r="T94" s="131"/>
      <c r="U94" s="132"/>
      <c r="V94" s="130"/>
      <c r="W94" s="130"/>
      <c r="X94" s="147"/>
      <c r="Y94" s="212"/>
      <c r="Z94" s="146">
        <v>1</v>
      </c>
      <c r="AA94" s="146">
        <v>1</v>
      </c>
      <c r="AB94" s="128">
        <v>5</v>
      </c>
      <c r="AC94" s="241">
        <v>38</v>
      </c>
      <c r="AE94" s="230"/>
      <c r="AG94" s="186">
        <v>2</v>
      </c>
      <c r="AH94" s="186">
        <v>2</v>
      </c>
      <c r="AI94" s="187" t="s">
        <v>163</v>
      </c>
      <c r="AJ94" s="188">
        <v>5</v>
      </c>
      <c r="AK94" s="187" t="s">
        <v>164</v>
      </c>
    </row>
    <row r="95" spans="1:37" ht="11.25" customHeight="1" x14ac:dyDescent="0.2">
      <c r="A95" s="313"/>
      <c r="B95" s="314"/>
      <c r="C95" s="315"/>
      <c r="D95" s="51">
        <v>60</v>
      </c>
      <c r="E95" s="27" t="s">
        <v>127</v>
      </c>
      <c r="F95" s="34" t="s">
        <v>220</v>
      </c>
      <c r="G95" s="68" t="s">
        <v>16</v>
      </c>
      <c r="H95" s="109"/>
      <c r="I95" s="110"/>
      <c r="J95" s="67"/>
      <c r="K95" s="110"/>
      <c r="L95" s="67"/>
      <c r="M95" s="110"/>
      <c r="N95" s="67"/>
      <c r="O95" s="111"/>
      <c r="P95" s="110"/>
      <c r="Q95" s="110"/>
      <c r="R95" s="67"/>
      <c r="S95" s="110"/>
      <c r="T95" s="67"/>
      <c r="U95" s="111"/>
      <c r="V95" s="110">
        <v>2</v>
      </c>
      <c r="W95" s="110">
        <v>1</v>
      </c>
      <c r="X95" s="150"/>
      <c r="Y95" s="213"/>
      <c r="Z95" s="149"/>
      <c r="AA95" s="149"/>
      <c r="AB95" s="68">
        <v>5</v>
      </c>
      <c r="AC95" s="240">
        <v>52</v>
      </c>
      <c r="AE95" s="230"/>
      <c r="AG95" s="189">
        <v>1</v>
      </c>
      <c r="AH95" s="189">
        <v>3</v>
      </c>
      <c r="AI95" s="190" t="s">
        <v>163</v>
      </c>
      <c r="AJ95" s="188">
        <v>5</v>
      </c>
      <c r="AK95" s="190" t="s">
        <v>165</v>
      </c>
    </row>
    <row r="96" spans="1:37" ht="11.25" customHeight="1" x14ac:dyDescent="0.2">
      <c r="A96" s="313"/>
      <c r="B96" s="314"/>
      <c r="C96" s="315"/>
      <c r="D96" s="51">
        <v>61</v>
      </c>
      <c r="E96" s="26" t="s">
        <v>128</v>
      </c>
      <c r="F96" s="34" t="s">
        <v>221</v>
      </c>
      <c r="G96" s="61" t="s">
        <v>16</v>
      </c>
      <c r="H96" s="56"/>
      <c r="I96" s="57"/>
      <c r="J96" s="55"/>
      <c r="K96" s="57"/>
      <c r="L96" s="55"/>
      <c r="M96" s="57"/>
      <c r="N96" s="55"/>
      <c r="O96" s="58"/>
      <c r="P96" s="57"/>
      <c r="Q96" s="57"/>
      <c r="R96" s="55"/>
      <c r="S96" s="57"/>
      <c r="T96" s="55"/>
      <c r="U96" s="58"/>
      <c r="V96" s="57"/>
      <c r="W96" s="57"/>
      <c r="X96" s="150">
        <v>1</v>
      </c>
      <c r="Y96" s="213">
        <v>1</v>
      </c>
      <c r="Z96" s="149"/>
      <c r="AA96" s="149"/>
      <c r="AB96" s="61">
        <v>5</v>
      </c>
      <c r="AC96" s="232">
        <v>57</v>
      </c>
      <c r="AE96" s="230"/>
      <c r="AG96" s="189">
        <v>2</v>
      </c>
      <c r="AH96" s="189">
        <v>2</v>
      </c>
      <c r="AI96" s="190" t="s">
        <v>163</v>
      </c>
      <c r="AJ96" s="188">
        <v>5</v>
      </c>
      <c r="AK96" s="190" t="s">
        <v>166</v>
      </c>
    </row>
    <row r="97" spans="1:37" ht="11.25" customHeight="1" x14ac:dyDescent="0.2">
      <c r="A97" s="313"/>
      <c r="B97" s="314"/>
      <c r="C97" s="315"/>
      <c r="D97" s="51">
        <v>62</v>
      </c>
      <c r="E97" s="27" t="s">
        <v>37</v>
      </c>
      <c r="F97" s="38" t="s">
        <v>222</v>
      </c>
      <c r="G97" s="68" t="s">
        <v>89</v>
      </c>
      <c r="H97" s="109"/>
      <c r="I97" s="110"/>
      <c r="J97" s="67"/>
      <c r="K97" s="110"/>
      <c r="L97" s="67"/>
      <c r="M97" s="110"/>
      <c r="N97" s="67"/>
      <c r="O97" s="111"/>
      <c r="P97" s="110"/>
      <c r="Q97" s="110"/>
      <c r="R97" s="67"/>
      <c r="S97" s="110"/>
      <c r="T97" s="67"/>
      <c r="U97" s="111"/>
      <c r="V97" s="110"/>
      <c r="W97" s="110"/>
      <c r="X97" s="55">
        <v>1</v>
      </c>
      <c r="Y97" s="58">
        <v>2</v>
      </c>
      <c r="Z97" s="55"/>
      <c r="AA97" s="64"/>
      <c r="AB97" s="68">
        <v>3</v>
      </c>
      <c r="AC97" s="273" t="s">
        <v>261</v>
      </c>
      <c r="AE97" s="230"/>
      <c r="AG97" s="189">
        <v>0</v>
      </c>
      <c r="AH97" s="189">
        <v>3</v>
      </c>
      <c r="AI97" s="190" t="s">
        <v>163</v>
      </c>
      <c r="AJ97" s="188">
        <v>3</v>
      </c>
      <c r="AK97" s="190" t="s">
        <v>167</v>
      </c>
    </row>
    <row r="98" spans="1:37" ht="11.25" customHeight="1" thickBot="1" x14ac:dyDescent="0.25">
      <c r="A98" s="313"/>
      <c r="B98" s="314"/>
      <c r="C98" s="315"/>
      <c r="D98" s="51">
        <v>63</v>
      </c>
      <c r="E98" s="26" t="s">
        <v>129</v>
      </c>
      <c r="F98" s="38" t="s">
        <v>223</v>
      </c>
      <c r="G98" s="61" t="s">
        <v>89</v>
      </c>
      <c r="H98" s="56"/>
      <c r="I98" s="57"/>
      <c r="J98" s="55"/>
      <c r="K98" s="57"/>
      <c r="L98" s="55"/>
      <c r="M98" s="57"/>
      <c r="N98" s="55"/>
      <c r="O98" s="58"/>
      <c r="P98" s="57"/>
      <c r="Q98" s="57"/>
      <c r="R98" s="55"/>
      <c r="S98" s="57"/>
      <c r="T98" s="55"/>
      <c r="U98" s="58"/>
      <c r="V98" s="57"/>
      <c r="W98" s="57"/>
      <c r="X98" s="135">
        <v>2</v>
      </c>
      <c r="Y98" s="136">
        <v>0</v>
      </c>
      <c r="Z98" s="135"/>
      <c r="AA98" s="160"/>
      <c r="AB98" s="61">
        <v>2</v>
      </c>
      <c r="AC98" s="274" t="s">
        <v>262</v>
      </c>
      <c r="AE98" s="230"/>
      <c r="AG98" s="191">
        <v>2</v>
      </c>
      <c r="AH98" s="191">
        <v>0</v>
      </c>
      <c r="AI98" s="192" t="s">
        <v>163</v>
      </c>
      <c r="AJ98" s="193">
        <v>2</v>
      </c>
      <c r="AK98" s="192" t="s">
        <v>165</v>
      </c>
    </row>
    <row r="99" spans="1:37" ht="11.25" customHeight="1" x14ac:dyDescent="0.2">
      <c r="A99" s="313"/>
      <c r="B99" s="314"/>
      <c r="C99" s="315"/>
      <c r="D99" s="9"/>
      <c r="E99" s="114" t="s">
        <v>47</v>
      </c>
      <c r="F99" s="172">
        <f>AB99</f>
        <v>20</v>
      </c>
      <c r="G99" s="137"/>
      <c r="H99" s="104">
        <f t="shared" ref="H99:AB99" si="4">SUM(H94:H98)</f>
        <v>0</v>
      </c>
      <c r="I99" s="118">
        <f t="shared" si="4"/>
        <v>0</v>
      </c>
      <c r="J99" s="104">
        <f t="shared" si="4"/>
        <v>0</v>
      </c>
      <c r="K99" s="118">
        <f t="shared" si="4"/>
        <v>0</v>
      </c>
      <c r="L99" s="104">
        <f t="shared" si="4"/>
        <v>0</v>
      </c>
      <c r="M99" s="118">
        <f t="shared" si="4"/>
        <v>0</v>
      </c>
      <c r="N99" s="104">
        <f t="shared" si="4"/>
        <v>0</v>
      </c>
      <c r="O99" s="118">
        <f t="shared" si="4"/>
        <v>0</v>
      </c>
      <c r="P99" s="104">
        <f t="shared" si="4"/>
        <v>0</v>
      </c>
      <c r="Q99" s="118">
        <f t="shared" si="4"/>
        <v>0</v>
      </c>
      <c r="R99" s="104">
        <f t="shared" si="4"/>
        <v>0</v>
      </c>
      <c r="S99" s="118">
        <f t="shared" si="4"/>
        <v>0</v>
      </c>
      <c r="T99" s="104">
        <f t="shared" si="4"/>
        <v>0</v>
      </c>
      <c r="U99" s="118">
        <f t="shared" si="4"/>
        <v>0</v>
      </c>
      <c r="V99" s="104">
        <f t="shared" si="4"/>
        <v>2</v>
      </c>
      <c r="W99" s="118">
        <f t="shared" si="4"/>
        <v>1</v>
      </c>
      <c r="X99" s="104">
        <f>SUM(X94:X98)</f>
        <v>4</v>
      </c>
      <c r="Y99" s="105">
        <f>SUM(Y94:Y98)</f>
        <v>3</v>
      </c>
      <c r="Z99" s="104">
        <f>SUM(Z94:Z98)</f>
        <v>1</v>
      </c>
      <c r="AA99" s="137">
        <f>SUM(AA94:AA98)</f>
        <v>1</v>
      </c>
      <c r="AB99" s="120">
        <f t="shared" si="4"/>
        <v>20</v>
      </c>
      <c r="AC99" s="120"/>
      <c r="AE99" s="230"/>
      <c r="AG99" s="194">
        <f>SUM(AG94:AG98)</f>
        <v>7</v>
      </c>
      <c r="AH99" s="194">
        <f>SUM(AH94:AH98)</f>
        <v>10</v>
      </c>
      <c r="AI99" s="194"/>
      <c r="AJ99" s="194"/>
      <c r="AK99" s="194"/>
    </row>
    <row r="100" spans="1:37" ht="11.25" customHeight="1" thickBot="1" x14ac:dyDescent="0.25">
      <c r="A100" s="316"/>
      <c r="B100" s="317"/>
      <c r="C100" s="318"/>
      <c r="D100" s="10"/>
      <c r="E100" s="121" t="s">
        <v>61</v>
      </c>
      <c r="F100" s="143">
        <f>100*F99/240</f>
        <v>8.3333333333333339</v>
      </c>
      <c r="G100" s="144"/>
      <c r="H100" s="283">
        <f>H99+I99</f>
        <v>0</v>
      </c>
      <c r="I100" s="284"/>
      <c r="J100" s="283">
        <f>J99+K99</f>
        <v>0</v>
      </c>
      <c r="K100" s="284"/>
      <c r="L100" s="283">
        <f>L99+M99</f>
        <v>0</v>
      </c>
      <c r="M100" s="284"/>
      <c r="N100" s="283">
        <f>N99+O99</f>
        <v>0</v>
      </c>
      <c r="O100" s="284"/>
      <c r="P100" s="283">
        <f>P99+Q99</f>
        <v>0</v>
      </c>
      <c r="Q100" s="284"/>
      <c r="R100" s="283">
        <f>R99+S99</f>
        <v>0</v>
      </c>
      <c r="S100" s="284"/>
      <c r="T100" s="283">
        <f>T99+U99</f>
        <v>0</v>
      </c>
      <c r="U100" s="284"/>
      <c r="V100" s="283">
        <f>V99+W99</f>
        <v>3</v>
      </c>
      <c r="W100" s="291"/>
      <c r="X100" s="283">
        <f>X99+Y99</f>
        <v>7</v>
      </c>
      <c r="Y100" s="291"/>
      <c r="Z100" s="283">
        <f>Z99+AA99</f>
        <v>2</v>
      </c>
      <c r="AA100" s="291"/>
      <c r="AB100" s="124"/>
      <c r="AC100" s="124"/>
      <c r="AE100" s="254"/>
      <c r="AG100" s="194"/>
      <c r="AH100" s="194"/>
      <c r="AI100" s="194"/>
      <c r="AJ100" s="194"/>
      <c r="AK100" s="194"/>
    </row>
    <row r="101" spans="1:37" ht="11.25" customHeight="1" x14ac:dyDescent="0.2">
      <c r="A101" s="333" t="s">
        <v>116</v>
      </c>
      <c r="B101" s="331"/>
      <c r="C101" s="332"/>
      <c r="D101" s="15">
        <v>64</v>
      </c>
      <c r="E101" s="178" t="s">
        <v>109</v>
      </c>
      <c r="F101" s="39"/>
      <c r="G101" s="145" t="s">
        <v>89</v>
      </c>
      <c r="H101" s="129"/>
      <c r="I101" s="130"/>
      <c r="J101" s="287"/>
      <c r="K101" s="288"/>
      <c r="L101" s="130"/>
      <c r="M101" s="130"/>
      <c r="N101" s="131"/>
      <c r="O101" s="132"/>
      <c r="P101" s="130"/>
      <c r="Q101" s="130"/>
      <c r="R101" s="131"/>
      <c r="S101" s="132"/>
      <c r="T101" s="146">
        <v>1</v>
      </c>
      <c r="U101" s="146">
        <v>0</v>
      </c>
      <c r="V101" s="147"/>
      <c r="W101" s="212"/>
      <c r="X101" s="146"/>
      <c r="Y101" s="212"/>
      <c r="Z101" s="146"/>
      <c r="AA101" s="146"/>
      <c r="AB101" s="129">
        <v>3</v>
      </c>
      <c r="AC101" s="128"/>
      <c r="AE101" s="261"/>
    </row>
    <row r="102" spans="1:37" ht="11.25" customHeight="1" x14ac:dyDescent="0.2">
      <c r="A102" s="313"/>
      <c r="B102" s="314"/>
      <c r="C102" s="315"/>
      <c r="D102" s="53">
        <v>65</v>
      </c>
      <c r="E102" s="26" t="s">
        <v>110</v>
      </c>
      <c r="F102" s="32"/>
      <c r="G102" s="148" t="s">
        <v>89</v>
      </c>
      <c r="H102" s="56"/>
      <c r="I102" s="57"/>
      <c r="J102" s="55"/>
      <c r="K102" s="58"/>
      <c r="L102" s="57"/>
      <c r="M102" s="57"/>
      <c r="N102" s="298"/>
      <c r="O102" s="299"/>
      <c r="P102" s="57"/>
      <c r="Q102" s="57"/>
      <c r="R102" s="55"/>
      <c r="S102" s="58"/>
      <c r="T102" s="149">
        <v>1</v>
      </c>
      <c r="U102" s="149">
        <v>0</v>
      </c>
      <c r="V102" s="150"/>
      <c r="W102" s="213"/>
      <c r="X102" s="149"/>
      <c r="Y102" s="213"/>
      <c r="Z102" s="149"/>
      <c r="AA102" s="149"/>
      <c r="AB102" s="56">
        <v>3</v>
      </c>
      <c r="AC102" s="61"/>
      <c r="AE102" s="261"/>
    </row>
    <row r="103" spans="1:37" ht="11.25" customHeight="1" x14ac:dyDescent="0.2">
      <c r="A103" s="313"/>
      <c r="B103" s="314"/>
      <c r="C103" s="315"/>
      <c r="D103" s="53">
        <v>66</v>
      </c>
      <c r="E103" s="26" t="s">
        <v>111</v>
      </c>
      <c r="F103" s="32"/>
      <c r="G103" s="148" t="s">
        <v>89</v>
      </c>
      <c r="H103" s="56"/>
      <c r="I103" s="57"/>
      <c r="J103" s="55"/>
      <c r="K103" s="58"/>
      <c r="L103" s="57"/>
      <c r="M103" s="57"/>
      <c r="N103" s="55"/>
      <c r="O103" s="58"/>
      <c r="P103" s="57"/>
      <c r="Q103" s="57"/>
      <c r="R103" s="298"/>
      <c r="S103" s="299"/>
      <c r="T103" s="149"/>
      <c r="U103" s="149"/>
      <c r="V103" s="150">
        <v>1</v>
      </c>
      <c r="W103" s="213">
        <v>0</v>
      </c>
      <c r="X103" s="149"/>
      <c r="Y103" s="213"/>
      <c r="Z103" s="149"/>
      <c r="AA103" s="149"/>
      <c r="AB103" s="56">
        <v>3</v>
      </c>
      <c r="AC103" s="61"/>
      <c r="AE103" s="261"/>
    </row>
    <row r="104" spans="1:37" ht="11.25" customHeight="1" thickBot="1" x14ac:dyDescent="0.25">
      <c r="A104" s="313"/>
      <c r="B104" s="314"/>
      <c r="C104" s="315"/>
      <c r="D104" s="16">
        <v>67</v>
      </c>
      <c r="E104" s="25" t="s">
        <v>112</v>
      </c>
      <c r="F104" s="40"/>
      <c r="G104" s="151" t="s">
        <v>89</v>
      </c>
      <c r="H104" s="138"/>
      <c r="I104" s="139"/>
      <c r="J104" s="59"/>
      <c r="K104" s="140"/>
      <c r="L104" s="139"/>
      <c r="M104" s="139"/>
      <c r="N104" s="59"/>
      <c r="O104" s="140"/>
      <c r="P104" s="139"/>
      <c r="Q104" s="139"/>
      <c r="R104" s="300"/>
      <c r="S104" s="301"/>
      <c r="T104" s="195"/>
      <c r="U104" s="195"/>
      <c r="V104" s="152">
        <v>1</v>
      </c>
      <c r="W104" s="196">
        <v>0</v>
      </c>
      <c r="X104" s="195"/>
      <c r="Y104" s="196"/>
      <c r="Z104" s="195"/>
      <c r="AA104" s="195"/>
      <c r="AB104" s="138">
        <v>3</v>
      </c>
      <c r="AC104" s="62"/>
      <c r="AE104" s="261"/>
    </row>
    <row r="105" spans="1:37" ht="11.25" customHeight="1" x14ac:dyDescent="0.2">
      <c r="A105" s="313"/>
      <c r="B105" s="314"/>
      <c r="C105" s="315"/>
      <c r="D105" s="9"/>
      <c r="E105" s="114" t="s">
        <v>47</v>
      </c>
      <c r="F105" s="172">
        <f>AB105</f>
        <v>12</v>
      </c>
      <c r="G105" s="137"/>
      <c r="H105" s="104">
        <f>SUM(H101:H104)</f>
        <v>0</v>
      </c>
      <c r="I105" s="118">
        <f t="shared" ref="I105:AA105" si="5">SUM(I101:I104)</f>
        <v>0</v>
      </c>
      <c r="J105" s="104">
        <f t="shared" si="5"/>
        <v>0</v>
      </c>
      <c r="K105" s="118">
        <f t="shared" si="5"/>
        <v>0</v>
      </c>
      <c r="L105" s="104">
        <f t="shared" si="5"/>
        <v>0</v>
      </c>
      <c r="M105" s="118">
        <f t="shared" si="5"/>
        <v>0</v>
      </c>
      <c r="N105" s="104">
        <f t="shared" si="5"/>
        <v>0</v>
      </c>
      <c r="O105" s="118">
        <f t="shared" si="5"/>
        <v>0</v>
      </c>
      <c r="P105" s="104">
        <f t="shared" si="5"/>
        <v>0</v>
      </c>
      <c r="Q105" s="118">
        <f t="shared" si="5"/>
        <v>0</v>
      </c>
      <c r="R105" s="104">
        <f t="shared" si="5"/>
        <v>0</v>
      </c>
      <c r="S105" s="118">
        <f t="shared" si="5"/>
        <v>0</v>
      </c>
      <c r="T105" s="104">
        <f t="shared" si="5"/>
        <v>2</v>
      </c>
      <c r="U105" s="118">
        <f t="shared" si="5"/>
        <v>0</v>
      </c>
      <c r="V105" s="104">
        <f t="shared" si="5"/>
        <v>2</v>
      </c>
      <c r="W105" s="118">
        <f t="shared" si="5"/>
        <v>0</v>
      </c>
      <c r="X105" s="104">
        <f t="shared" si="5"/>
        <v>0</v>
      </c>
      <c r="Y105" s="118">
        <f t="shared" si="5"/>
        <v>0</v>
      </c>
      <c r="Z105" s="104">
        <f t="shared" si="5"/>
        <v>0</v>
      </c>
      <c r="AA105" s="118">
        <f t="shared" si="5"/>
        <v>0</v>
      </c>
      <c r="AB105" s="120">
        <f>SUM(AB101:AB104)</f>
        <v>12</v>
      </c>
      <c r="AC105" s="120"/>
      <c r="AE105" s="230"/>
    </row>
    <row r="106" spans="1:37" ht="11.25" customHeight="1" thickBot="1" x14ac:dyDescent="0.25">
      <c r="A106" s="316"/>
      <c r="B106" s="317"/>
      <c r="C106" s="318"/>
      <c r="D106" s="10"/>
      <c r="E106" s="121" t="s">
        <v>61</v>
      </c>
      <c r="F106" s="143">
        <f>100*F105/240</f>
        <v>5</v>
      </c>
      <c r="G106" s="144"/>
      <c r="H106" s="283">
        <f>H105+I105</f>
        <v>0</v>
      </c>
      <c r="I106" s="284"/>
      <c r="J106" s="283">
        <f>J105+K105</f>
        <v>0</v>
      </c>
      <c r="K106" s="284"/>
      <c r="L106" s="283">
        <f>L105+M105</f>
        <v>0</v>
      </c>
      <c r="M106" s="284"/>
      <c r="N106" s="283">
        <f>N105+O105</f>
        <v>0</v>
      </c>
      <c r="O106" s="284"/>
      <c r="P106" s="283">
        <f>P105+Q105</f>
        <v>0</v>
      </c>
      <c r="Q106" s="284"/>
      <c r="R106" s="283">
        <f>R105+S105</f>
        <v>0</v>
      </c>
      <c r="S106" s="284"/>
      <c r="T106" s="283">
        <f>T105+U105</f>
        <v>2</v>
      </c>
      <c r="U106" s="284"/>
      <c r="V106" s="283">
        <f>V105+W105</f>
        <v>2</v>
      </c>
      <c r="W106" s="291"/>
      <c r="X106" s="283">
        <f>X105+Y105</f>
        <v>0</v>
      </c>
      <c r="Y106" s="291"/>
      <c r="Z106" s="283">
        <f>Z105+AA105</f>
        <v>0</v>
      </c>
      <c r="AA106" s="291"/>
      <c r="AB106" s="124"/>
      <c r="AC106" s="124"/>
      <c r="AE106" s="254"/>
    </row>
    <row r="107" spans="1:37" ht="11.25" customHeight="1" x14ac:dyDescent="0.2">
      <c r="A107" s="333" t="s">
        <v>62</v>
      </c>
      <c r="B107" s="331"/>
      <c r="C107" s="332"/>
      <c r="D107" s="15">
        <v>68</v>
      </c>
      <c r="E107" s="178" t="s">
        <v>32</v>
      </c>
      <c r="F107" s="43" t="s">
        <v>224</v>
      </c>
      <c r="G107" s="145" t="s">
        <v>52</v>
      </c>
      <c r="H107" s="129"/>
      <c r="I107" s="130"/>
      <c r="J107" s="287" t="s">
        <v>33</v>
      </c>
      <c r="K107" s="288"/>
      <c r="L107" s="130"/>
      <c r="M107" s="130"/>
      <c r="N107" s="131"/>
      <c r="O107" s="132"/>
      <c r="P107" s="130"/>
      <c r="Q107" s="130"/>
      <c r="R107" s="131"/>
      <c r="S107" s="132"/>
      <c r="T107" s="146"/>
      <c r="U107" s="146"/>
      <c r="V107" s="147"/>
      <c r="W107" s="146"/>
      <c r="X107" s="150"/>
      <c r="Y107" s="213"/>
      <c r="Z107" s="149"/>
      <c r="AA107" s="149"/>
      <c r="AB107" s="129">
        <v>0</v>
      </c>
      <c r="AC107" s="128">
        <v>22</v>
      </c>
      <c r="AE107" s="261"/>
    </row>
    <row r="108" spans="1:37" ht="11.25" customHeight="1" x14ac:dyDescent="0.2">
      <c r="A108" s="313"/>
      <c r="B108" s="314"/>
      <c r="C108" s="315"/>
      <c r="D108" s="53">
        <v>69</v>
      </c>
      <c r="E108" s="26" t="s">
        <v>34</v>
      </c>
      <c r="F108" s="44" t="s">
        <v>225</v>
      </c>
      <c r="G108" s="148" t="s">
        <v>52</v>
      </c>
      <c r="H108" s="56"/>
      <c r="I108" s="57"/>
      <c r="J108" s="55"/>
      <c r="K108" s="58"/>
      <c r="L108" s="57"/>
      <c r="M108" s="57"/>
      <c r="N108" s="298" t="s">
        <v>35</v>
      </c>
      <c r="O108" s="299"/>
      <c r="P108" s="57"/>
      <c r="Q108" s="57"/>
      <c r="R108" s="55"/>
      <c r="S108" s="58"/>
      <c r="T108" s="149"/>
      <c r="U108" s="149"/>
      <c r="V108" s="150"/>
      <c r="W108" s="149"/>
      <c r="X108" s="150"/>
      <c r="Y108" s="213"/>
      <c r="Z108" s="149"/>
      <c r="AA108" s="149"/>
      <c r="AB108" s="56">
        <v>0</v>
      </c>
      <c r="AC108" s="61"/>
      <c r="AE108" s="261"/>
    </row>
    <row r="109" spans="1:37" ht="11.25" customHeight="1" x14ac:dyDescent="0.2">
      <c r="A109" s="313"/>
      <c r="B109" s="314"/>
      <c r="C109" s="315"/>
      <c r="D109" s="53">
        <v>70</v>
      </c>
      <c r="E109" s="26" t="s">
        <v>130</v>
      </c>
      <c r="F109" s="44" t="s">
        <v>226</v>
      </c>
      <c r="G109" s="148" t="s">
        <v>52</v>
      </c>
      <c r="H109" s="56"/>
      <c r="I109" s="57"/>
      <c r="J109" s="55"/>
      <c r="K109" s="58"/>
      <c r="L109" s="57"/>
      <c r="M109" s="57"/>
      <c r="N109" s="55"/>
      <c r="O109" s="58"/>
      <c r="P109" s="57"/>
      <c r="Q109" s="57"/>
      <c r="R109" s="298" t="s">
        <v>33</v>
      </c>
      <c r="S109" s="299"/>
      <c r="T109" s="149"/>
      <c r="U109" s="149"/>
      <c r="V109" s="150"/>
      <c r="W109" s="149"/>
      <c r="X109" s="55"/>
      <c r="Y109" s="58"/>
      <c r="Z109" s="55"/>
      <c r="AA109" s="64"/>
      <c r="AB109" s="56">
        <v>0</v>
      </c>
      <c r="AC109" s="242" t="s">
        <v>275</v>
      </c>
      <c r="AE109" s="261"/>
    </row>
    <row r="110" spans="1:37" ht="11.25" customHeight="1" thickBot="1" x14ac:dyDescent="0.25">
      <c r="A110" s="316"/>
      <c r="B110" s="317"/>
      <c r="C110" s="318"/>
      <c r="D110" s="16">
        <v>71</v>
      </c>
      <c r="E110" s="23" t="s">
        <v>57</v>
      </c>
      <c r="F110" s="45" t="s">
        <v>227</v>
      </c>
      <c r="G110" s="151" t="s">
        <v>52</v>
      </c>
      <c r="H110" s="138"/>
      <c r="I110" s="139"/>
      <c r="J110" s="59"/>
      <c r="K110" s="140"/>
      <c r="L110" s="139"/>
      <c r="M110" s="139"/>
      <c r="N110" s="59"/>
      <c r="O110" s="140"/>
      <c r="P110" s="139"/>
      <c r="Q110" s="139"/>
      <c r="R110" s="300" t="s">
        <v>33</v>
      </c>
      <c r="S110" s="301"/>
      <c r="T110" s="195"/>
      <c r="U110" s="195"/>
      <c r="V110" s="152"/>
      <c r="W110" s="195"/>
      <c r="X110" s="135"/>
      <c r="Y110" s="136"/>
      <c r="Z110" s="135"/>
      <c r="AA110" s="160"/>
      <c r="AB110" s="138">
        <v>0</v>
      </c>
      <c r="AC110" s="62" t="s">
        <v>131</v>
      </c>
      <c r="AE110" s="261"/>
    </row>
    <row r="111" spans="1:37" ht="11.25" customHeight="1" thickBot="1" x14ac:dyDescent="0.25">
      <c r="A111" s="333" t="s">
        <v>78</v>
      </c>
      <c r="B111" s="331"/>
      <c r="C111" s="332"/>
      <c r="D111" s="54">
        <v>72</v>
      </c>
      <c r="E111" s="35" t="s">
        <v>55</v>
      </c>
      <c r="F111" s="46" t="s">
        <v>228</v>
      </c>
      <c r="G111" s="153" t="s">
        <v>89</v>
      </c>
      <c r="H111" s="5"/>
      <c r="I111" s="154"/>
      <c r="J111" s="155"/>
      <c r="K111" s="154"/>
      <c r="L111" s="155"/>
      <c r="M111" s="154"/>
      <c r="N111" s="155"/>
      <c r="O111" s="154"/>
      <c r="P111" s="155"/>
      <c r="Q111" s="154"/>
      <c r="R111" s="155"/>
      <c r="S111" s="154"/>
      <c r="T111" s="156"/>
      <c r="U111" s="157"/>
      <c r="V111" s="156"/>
      <c r="W111" s="157"/>
      <c r="X111" s="209"/>
      <c r="Y111" s="157"/>
      <c r="Z111" s="209">
        <v>0</v>
      </c>
      <c r="AA111" s="209">
        <v>1</v>
      </c>
      <c r="AB111" s="158">
        <v>15</v>
      </c>
      <c r="AC111" s="275" t="s">
        <v>276</v>
      </c>
      <c r="AE111" s="261"/>
    </row>
    <row r="112" spans="1:37" ht="11.25" customHeight="1" x14ac:dyDescent="0.2">
      <c r="A112" s="313"/>
      <c r="B112" s="314"/>
      <c r="C112" s="315"/>
      <c r="D112" s="15"/>
      <c r="E112" s="141" t="s">
        <v>47</v>
      </c>
      <c r="F112" s="142">
        <f>AB112</f>
        <v>15</v>
      </c>
      <c r="G112" s="137"/>
      <c r="H112" s="118">
        <v>0</v>
      </c>
      <c r="I112" s="118">
        <v>0</v>
      </c>
      <c r="J112" s="118">
        <v>0</v>
      </c>
      <c r="K112" s="118">
        <v>0</v>
      </c>
      <c r="L112" s="118">
        <v>0</v>
      </c>
      <c r="M112" s="118">
        <v>0</v>
      </c>
      <c r="N112" s="118">
        <v>0</v>
      </c>
      <c r="O112" s="118">
        <v>0</v>
      </c>
      <c r="P112" s="118">
        <v>0</v>
      </c>
      <c r="Q112" s="118">
        <v>0</v>
      </c>
      <c r="R112" s="118">
        <v>0</v>
      </c>
      <c r="S112" s="118">
        <v>0</v>
      </c>
      <c r="T112" s="159">
        <v>0</v>
      </c>
      <c r="U112" s="159">
        <v>0</v>
      </c>
      <c r="V112" s="159">
        <v>0</v>
      </c>
      <c r="W112" s="159">
        <v>0</v>
      </c>
      <c r="X112" s="159">
        <v>0</v>
      </c>
      <c r="Y112" s="159">
        <v>0</v>
      </c>
      <c r="Z112" s="159">
        <v>0</v>
      </c>
      <c r="AA112" s="159">
        <v>1</v>
      </c>
      <c r="AB112" s="120">
        <v>15</v>
      </c>
      <c r="AC112" s="137"/>
      <c r="AE112" s="230"/>
    </row>
    <row r="113" spans="1:33" ht="11.25" customHeight="1" thickBot="1" x14ac:dyDescent="0.25">
      <c r="A113" s="316"/>
      <c r="B113" s="317"/>
      <c r="C113" s="318"/>
      <c r="D113" s="16"/>
      <c r="E113" s="121" t="s">
        <v>61</v>
      </c>
      <c r="F113" s="143">
        <f>100*F112/240</f>
        <v>6.25</v>
      </c>
      <c r="G113" s="144"/>
      <c r="H113" s="329">
        <v>0</v>
      </c>
      <c r="I113" s="291"/>
      <c r="J113" s="291">
        <v>0</v>
      </c>
      <c r="K113" s="291"/>
      <c r="L113" s="291">
        <v>0</v>
      </c>
      <c r="M113" s="291"/>
      <c r="N113" s="291">
        <v>0</v>
      </c>
      <c r="O113" s="291"/>
      <c r="P113" s="291">
        <v>0</v>
      </c>
      <c r="Q113" s="291"/>
      <c r="R113" s="291">
        <v>0</v>
      </c>
      <c r="S113" s="291"/>
      <c r="T113" s="290">
        <v>0</v>
      </c>
      <c r="U113" s="290"/>
      <c r="V113" s="290">
        <v>0</v>
      </c>
      <c r="W113" s="290"/>
      <c r="X113" s="290">
        <v>0</v>
      </c>
      <c r="Y113" s="290"/>
      <c r="Z113" s="290">
        <v>1</v>
      </c>
      <c r="AA113" s="290"/>
      <c r="AB113" s="124"/>
      <c r="AC113" s="160"/>
      <c r="AE113" s="254"/>
    </row>
    <row r="114" spans="1:33" ht="11.25" customHeight="1" thickBot="1" x14ac:dyDescent="0.25">
      <c r="A114" s="1"/>
      <c r="B114" s="1"/>
      <c r="C114" s="1"/>
      <c r="D114" s="8"/>
      <c r="E114" s="173"/>
      <c r="F114" s="174"/>
      <c r="G114" s="176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20"/>
      <c r="U114" s="20"/>
      <c r="V114" s="20"/>
      <c r="W114" s="20"/>
      <c r="X114" s="20"/>
      <c r="Y114" s="20"/>
      <c r="Z114" s="20"/>
      <c r="AA114" s="20"/>
      <c r="AB114" s="17"/>
      <c r="AC114" s="17"/>
      <c r="AE114" s="254"/>
    </row>
    <row r="115" spans="1:33" ht="11.25" customHeight="1" thickBot="1" x14ac:dyDescent="0.25">
      <c r="A115" s="361" t="s">
        <v>254</v>
      </c>
      <c r="B115" s="362"/>
      <c r="C115" s="362"/>
      <c r="D115" s="362"/>
      <c r="E115" s="362"/>
      <c r="F115" s="362"/>
      <c r="G115" s="362"/>
      <c r="H115" s="129">
        <f>H22+H31+H57+H92+H99+H105+H112</f>
        <v>7</v>
      </c>
      <c r="I115" s="131">
        <f t="shared" ref="I115:AA115" si="6">I22+I31+I57+I92+I99+I105+I112</f>
        <v>11</v>
      </c>
      <c r="J115" s="131">
        <f t="shared" si="6"/>
        <v>7</v>
      </c>
      <c r="K115" s="131">
        <f t="shared" si="6"/>
        <v>7</v>
      </c>
      <c r="L115" s="131">
        <f t="shared" si="6"/>
        <v>9</v>
      </c>
      <c r="M115" s="131">
        <f t="shared" si="6"/>
        <v>6</v>
      </c>
      <c r="N115" s="131">
        <f t="shared" si="6"/>
        <v>9</v>
      </c>
      <c r="O115" s="131">
        <f t="shared" si="6"/>
        <v>7</v>
      </c>
      <c r="P115" s="131">
        <f t="shared" si="6"/>
        <v>9</v>
      </c>
      <c r="Q115" s="131">
        <f t="shared" si="6"/>
        <v>7</v>
      </c>
      <c r="R115" s="131">
        <f t="shared" si="6"/>
        <v>13</v>
      </c>
      <c r="S115" s="131">
        <f t="shared" si="6"/>
        <v>7</v>
      </c>
      <c r="T115" s="131">
        <f t="shared" si="6"/>
        <v>11</v>
      </c>
      <c r="U115" s="131">
        <f t="shared" si="6"/>
        <v>5</v>
      </c>
      <c r="V115" s="131">
        <f t="shared" si="6"/>
        <v>11</v>
      </c>
      <c r="W115" s="131">
        <f t="shared" si="6"/>
        <v>6</v>
      </c>
      <c r="X115" s="131">
        <f t="shared" si="6"/>
        <v>12</v>
      </c>
      <c r="Y115" s="131">
        <f t="shared" si="6"/>
        <v>7</v>
      </c>
      <c r="Z115" s="131">
        <f t="shared" si="6"/>
        <v>6</v>
      </c>
      <c r="AA115" s="263">
        <f t="shared" si="6"/>
        <v>4</v>
      </c>
      <c r="AB115" s="158">
        <f>SUM(H115:AA115)</f>
        <v>161</v>
      </c>
      <c r="AC115" s="17"/>
      <c r="AE115" s="265"/>
    </row>
    <row r="116" spans="1:33" ht="11.25" customHeight="1" thickBot="1" x14ac:dyDescent="0.25">
      <c r="A116" s="346" t="s">
        <v>255</v>
      </c>
      <c r="B116" s="347"/>
      <c r="C116" s="347"/>
      <c r="D116" s="347"/>
      <c r="E116" s="347"/>
      <c r="F116" s="347"/>
      <c r="G116" s="347"/>
      <c r="H116" s="348">
        <f>H115+I115</f>
        <v>18</v>
      </c>
      <c r="I116" s="290"/>
      <c r="J116" s="368">
        <f>J115+K115</f>
        <v>14</v>
      </c>
      <c r="K116" s="290"/>
      <c r="L116" s="368">
        <f>L115+M115</f>
        <v>15</v>
      </c>
      <c r="M116" s="290"/>
      <c r="N116" s="368">
        <f>N115+O115</f>
        <v>16</v>
      </c>
      <c r="O116" s="290"/>
      <c r="P116" s="368">
        <f>P115+Q115</f>
        <v>16</v>
      </c>
      <c r="Q116" s="290"/>
      <c r="R116" s="368">
        <f>R115+S115</f>
        <v>20</v>
      </c>
      <c r="S116" s="290"/>
      <c r="T116" s="368">
        <f>T115+U115</f>
        <v>16</v>
      </c>
      <c r="U116" s="290"/>
      <c r="V116" s="368">
        <f>V115+W115</f>
        <v>17</v>
      </c>
      <c r="W116" s="290"/>
      <c r="X116" s="368">
        <f>X115+Y115</f>
        <v>19</v>
      </c>
      <c r="Y116" s="290"/>
      <c r="Z116" s="368">
        <f>Z115+AA115</f>
        <v>10</v>
      </c>
      <c r="AA116" s="369"/>
      <c r="AB116" s="158">
        <f>SUM(H116:AA116)</f>
        <v>161</v>
      </c>
      <c r="AC116" s="162"/>
      <c r="AE116" s="265"/>
    </row>
    <row r="117" spans="1:33" ht="11.25" customHeight="1" thickBot="1" x14ac:dyDescent="0.25">
      <c r="A117" s="243" t="s">
        <v>256</v>
      </c>
      <c r="B117" s="244"/>
      <c r="C117" s="244"/>
      <c r="D117" s="244"/>
      <c r="E117" s="244"/>
      <c r="F117" s="245"/>
      <c r="G117" s="252"/>
      <c r="H117" s="246"/>
      <c r="I117" s="246"/>
      <c r="J117" s="246"/>
      <c r="K117" s="246"/>
      <c r="L117" s="246"/>
      <c r="M117" s="246"/>
      <c r="N117" s="246"/>
      <c r="O117" s="246"/>
      <c r="P117" s="246"/>
      <c r="Q117" s="246"/>
      <c r="R117" s="246"/>
      <c r="S117" s="246"/>
      <c r="T117" s="246"/>
      <c r="U117" s="246"/>
      <c r="V117" s="246"/>
      <c r="W117" s="246"/>
      <c r="Y117" s="17"/>
      <c r="Z117" s="17"/>
      <c r="AA117" s="17"/>
      <c r="AB117" s="248">
        <f>AB116/10</f>
        <v>16.100000000000001</v>
      </c>
      <c r="AC117" s="162"/>
      <c r="AE117" s="262"/>
    </row>
    <row r="118" spans="1:33" ht="11.25" customHeight="1" thickBot="1" x14ac:dyDescent="0.25">
      <c r="A118" s="358" t="s">
        <v>257</v>
      </c>
      <c r="B118" s="359"/>
      <c r="C118" s="359"/>
      <c r="D118" s="359"/>
      <c r="E118" s="359"/>
      <c r="F118" s="359"/>
      <c r="G118" s="360"/>
      <c r="H118" s="303">
        <v>23</v>
      </c>
      <c r="I118" s="343"/>
      <c r="J118" s="343">
        <v>18</v>
      </c>
      <c r="K118" s="343"/>
      <c r="L118" s="343">
        <v>20</v>
      </c>
      <c r="M118" s="343"/>
      <c r="N118" s="343">
        <v>19</v>
      </c>
      <c r="O118" s="343"/>
      <c r="P118" s="343">
        <v>23</v>
      </c>
      <c r="Q118" s="343"/>
      <c r="R118" s="302">
        <v>28</v>
      </c>
      <c r="S118" s="303"/>
      <c r="T118" s="302">
        <v>26</v>
      </c>
      <c r="U118" s="303"/>
      <c r="V118" s="302">
        <v>26</v>
      </c>
      <c r="W118" s="304"/>
      <c r="X118" s="302">
        <v>25</v>
      </c>
      <c r="Y118" s="303"/>
      <c r="Z118" s="304">
        <v>32</v>
      </c>
      <c r="AA118" s="305"/>
      <c r="AB118" s="158">
        <f>SUM(H118:AA118)</f>
        <v>240</v>
      </c>
      <c r="AC118" s="162"/>
      <c r="AE118" s="265"/>
    </row>
    <row r="119" spans="1:33" ht="11.25" customHeight="1" thickBot="1" x14ac:dyDescent="0.25">
      <c r="A119" s="243" t="s">
        <v>258</v>
      </c>
      <c r="B119" s="22"/>
      <c r="C119" s="165"/>
      <c r="D119" s="8"/>
      <c r="E119" s="163"/>
      <c r="F119" s="166"/>
      <c r="G119" s="17"/>
      <c r="H119" s="251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158">
        <f>AB118/10</f>
        <v>24</v>
      </c>
      <c r="AC119" s="162"/>
      <c r="AE119" s="230"/>
    </row>
    <row r="120" spans="1:33" ht="11.25" customHeight="1" thickBot="1" x14ac:dyDescent="0.25">
      <c r="A120" s="353" t="s">
        <v>259</v>
      </c>
      <c r="B120" s="354"/>
      <c r="C120" s="354"/>
      <c r="D120" s="354"/>
      <c r="E120" s="354"/>
      <c r="F120" s="354"/>
      <c r="G120" s="355"/>
      <c r="H120" s="370">
        <v>4</v>
      </c>
      <c r="I120" s="356"/>
      <c r="J120" s="356">
        <v>4</v>
      </c>
      <c r="K120" s="356"/>
      <c r="L120" s="356">
        <v>4</v>
      </c>
      <c r="M120" s="356"/>
      <c r="N120" s="356">
        <v>4</v>
      </c>
      <c r="O120" s="356"/>
      <c r="P120" s="356">
        <v>4</v>
      </c>
      <c r="Q120" s="356"/>
      <c r="R120" s="287">
        <v>5</v>
      </c>
      <c r="S120" s="288"/>
      <c r="T120" s="287">
        <v>3</v>
      </c>
      <c r="U120" s="288"/>
      <c r="V120" s="287">
        <v>5</v>
      </c>
      <c r="W120" s="357"/>
      <c r="X120" s="287">
        <v>5</v>
      </c>
      <c r="Y120" s="288"/>
      <c r="Z120" s="287">
        <v>2</v>
      </c>
      <c r="AA120" s="289"/>
      <c r="AB120" s="158">
        <f>SUM(H120:AA120)</f>
        <v>40</v>
      </c>
      <c r="AC120" s="162"/>
      <c r="AE120" s="265"/>
    </row>
    <row r="121" spans="1:33" ht="11.25" customHeight="1" thickBot="1" x14ac:dyDescent="0.25">
      <c r="A121" s="350" t="s">
        <v>260</v>
      </c>
      <c r="B121" s="351"/>
      <c r="C121" s="351"/>
      <c r="D121" s="351"/>
      <c r="E121" s="351"/>
      <c r="F121" s="351"/>
      <c r="G121" s="352"/>
      <c r="H121" s="372">
        <v>3</v>
      </c>
      <c r="I121" s="349"/>
      <c r="J121" s="349">
        <v>1</v>
      </c>
      <c r="K121" s="349"/>
      <c r="L121" s="349">
        <v>1</v>
      </c>
      <c r="M121" s="349"/>
      <c r="N121" s="349">
        <v>1</v>
      </c>
      <c r="O121" s="349"/>
      <c r="P121" s="349">
        <v>3</v>
      </c>
      <c r="Q121" s="349"/>
      <c r="R121" s="300">
        <v>4</v>
      </c>
      <c r="S121" s="301"/>
      <c r="T121" s="300">
        <v>5</v>
      </c>
      <c r="U121" s="301"/>
      <c r="V121" s="300">
        <v>3</v>
      </c>
      <c r="W121" s="363"/>
      <c r="X121" s="285">
        <v>3</v>
      </c>
      <c r="Y121" s="286"/>
      <c r="Z121" s="285">
        <v>3</v>
      </c>
      <c r="AA121" s="286"/>
      <c r="AB121" s="158">
        <f>SUM(H121:AA121)</f>
        <v>27</v>
      </c>
      <c r="AC121" s="162"/>
      <c r="AE121" s="265"/>
    </row>
    <row r="122" spans="1:33" ht="11.25" customHeight="1" x14ac:dyDescent="0.2">
      <c r="A122" s="164"/>
      <c r="B122" s="164"/>
      <c r="C122" s="164"/>
      <c r="D122" s="164"/>
      <c r="E122" s="164"/>
      <c r="F122" s="164"/>
      <c r="G122" s="164"/>
      <c r="H122" s="371"/>
      <c r="I122" s="371"/>
      <c r="J122" s="371"/>
      <c r="K122" s="371"/>
      <c r="L122" s="371"/>
      <c r="M122" s="371"/>
      <c r="N122" s="371"/>
      <c r="O122" s="371"/>
      <c r="P122" s="371"/>
      <c r="Q122" s="371"/>
      <c r="R122" s="371"/>
      <c r="S122" s="371"/>
      <c r="T122" s="371"/>
      <c r="U122" s="371"/>
      <c r="V122" s="371"/>
      <c r="W122" s="371"/>
      <c r="X122" s="371"/>
      <c r="Y122" s="371"/>
      <c r="Z122" s="371"/>
      <c r="AA122" s="371"/>
      <c r="AB122" s="17"/>
      <c r="AC122" s="162"/>
      <c r="AE122" s="255"/>
    </row>
    <row r="123" spans="1:33" ht="11.25" customHeight="1" x14ac:dyDescent="0.2">
      <c r="A123" s="164"/>
      <c r="B123" s="180" t="s">
        <v>137</v>
      </c>
      <c r="C123" s="166"/>
      <c r="D123" s="166"/>
      <c r="E123" s="167"/>
      <c r="F123" s="166"/>
      <c r="G123" s="166"/>
      <c r="H123" s="371"/>
      <c r="I123" s="371"/>
      <c r="J123" s="371"/>
      <c r="K123" s="371"/>
      <c r="L123" s="371"/>
      <c r="M123" s="371"/>
      <c r="N123" s="371"/>
      <c r="O123" s="371"/>
      <c r="P123" s="371"/>
      <c r="Q123" s="371"/>
      <c r="R123" s="371"/>
      <c r="S123" s="371"/>
      <c r="T123" s="371"/>
      <c r="U123" s="371"/>
      <c r="V123" s="371"/>
      <c r="W123" s="371"/>
      <c r="X123" s="373"/>
      <c r="Y123" s="373"/>
      <c r="Z123" s="373"/>
      <c r="AA123" s="373"/>
      <c r="AB123" s="17"/>
      <c r="AC123" s="17"/>
      <c r="AD123" s="17"/>
      <c r="AE123" s="256"/>
      <c r="AF123" s="17"/>
      <c r="AG123" s="17"/>
    </row>
    <row r="124" spans="1:33" ht="11.25" customHeight="1" x14ac:dyDescent="0.2">
      <c r="A124" s="164"/>
      <c r="B124" s="166"/>
      <c r="C124" s="166" t="s">
        <v>138</v>
      </c>
      <c r="D124" s="22"/>
      <c r="E124" s="22"/>
      <c r="F124" s="166"/>
      <c r="G124" s="166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256"/>
      <c r="AF124" s="17"/>
      <c r="AG124" s="17"/>
    </row>
    <row r="125" spans="1:33" ht="11.25" customHeight="1" x14ac:dyDescent="0.2">
      <c r="A125" s="164"/>
      <c r="B125" s="180" t="s">
        <v>135</v>
      </c>
      <c r="C125" s="166"/>
      <c r="D125" s="166"/>
      <c r="E125" s="167"/>
      <c r="F125" s="166"/>
      <c r="G125" s="166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256"/>
      <c r="AF125" s="17"/>
      <c r="AG125" s="17"/>
    </row>
    <row r="126" spans="1:33" ht="11.25" customHeight="1" x14ac:dyDescent="0.2">
      <c r="A126" s="164"/>
      <c r="B126" s="166"/>
      <c r="C126" s="166" t="s">
        <v>136</v>
      </c>
      <c r="D126" s="22"/>
      <c r="E126" s="22"/>
      <c r="F126" s="166"/>
      <c r="G126" s="166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256"/>
      <c r="AF126" s="17"/>
      <c r="AG126" s="17"/>
    </row>
    <row r="127" spans="1:33" ht="11.25" customHeight="1" x14ac:dyDescent="0.2">
      <c r="A127" s="164"/>
      <c r="B127" s="167" t="s">
        <v>36</v>
      </c>
      <c r="C127" s="166"/>
      <c r="D127" s="22"/>
      <c r="E127" s="22"/>
      <c r="F127" s="166"/>
      <c r="G127" s="166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256"/>
      <c r="AF127" s="17"/>
      <c r="AG127" s="17"/>
    </row>
    <row r="128" spans="1:33" ht="11.25" customHeight="1" x14ac:dyDescent="0.2">
      <c r="A128" s="164"/>
      <c r="B128" s="166"/>
      <c r="C128" s="166"/>
      <c r="D128" s="20" t="s">
        <v>139</v>
      </c>
      <c r="E128" s="166" t="s">
        <v>143</v>
      </c>
      <c r="F128" s="166"/>
      <c r="G128" s="166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256"/>
      <c r="AF128" s="17"/>
      <c r="AG128" s="17"/>
    </row>
    <row r="129" spans="1:34" ht="11.25" customHeight="1" x14ac:dyDescent="0.2">
      <c r="A129" s="164"/>
      <c r="B129" s="166"/>
      <c r="C129" s="166"/>
      <c r="D129" s="20" t="s">
        <v>141</v>
      </c>
      <c r="E129" s="166" t="s">
        <v>144</v>
      </c>
      <c r="F129" s="166"/>
      <c r="G129" s="166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256"/>
      <c r="AF129" s="17"/>
      <c r="AG129" s="17"/>
    </row>
    <row r="130" spans="1:34" ht="11.25" customHeight="1" x14ac:dyDescent="0.2">
      <c r="A130" s="164"/>
      <c r="B130" s="166"/>
      <c r="C130" s="22"/>
      <c r="D130" s="22"/>
      <c r="E130" s="22"/>
      <c r="F130" s="22"/>
      <c r="G130" s="166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256"/>
      <c r="AF130" s="17"/>
      <c r="AG130" s="17"/>
    </row>
    <row r="131" spans="1:34" ht="11.25" customHeight="1" x14ac:dyDescent="0.2">
      <c r="B131" s="168" t="s">
        <v>83</v>
      </c>
      <c r="C131" s="83"/>
      <c r="D131" s="83"/>
      <c r="E131" s="82"/>
      <c r="F131" s="29"/>
      <c r="G131" s="169"/>
      <c r="H131" s="169"/>
      <c r="I131" s="169"/>
      <c r="J131" s="169"/>
      <c r="K131" s="169"/>
      <c r="L131" s="169"/>
      <c r="M131" s="169"/>
      <c r="N131" s="169"/>
      <c r="O131" s="169"/>
      <c r="P131" s="169"/>
      <c r="Q131" s="169"/>
      <c r="R131" s="169"/>
      <c r="S131" s="169"/>
      <c r="T131" s="169"/>
      <c r="AC131" s="17"/>
      <c r="AD131" s="17"/>
      <c r="AE131" s="230"/>
      <c r="AF131" s="17"/>
      <c r="AG131" s="17"/>
    </row>
    <row r="132" spans="1:34" ht="11.25" customHeight="1" x14ac:dyDescent="0.2">
      <c r="B132" s="82"/>
      <c r="C132" s="83"/>
      <c r="D132" s="82"/>
      <c r="E132" s="82"/>
      <c r="F132" s="82"/>
      <c r="G132" s="82"/>
      <c r="H132" s="169"/>
      <c r="I132" s="169"/>
      <c r="J132" s="169"/>
      <c r="K132" s="169"/>
      <c r="L132" s="169"/>
      <c r="M132" s="169"/>
      <c r="N132" s="169"/>
      <c r="O132" s="169"/>
      <c r="P132" s="169"/>
      <c r="Q132" s="169"/>
      <c r="R132" s="169"/>
      <c r="S132" s="169"/>
      <c r="T132" s="169"/>
      <c r="AE132" s="266"/>
    </row>
    <row r="133" spans="1:34" ht="11.25" customHeight="1" x14ac:dyDescent="0.2">
      <c r="A133" s="1"/>
      <c r="B133" s="170" t="s">
        <v>82</v>
      </c>
      <c r="C133" s="83"/>
      <c r="D133" s="82"/>
      <c r="E133" s="82"/>
      <c r="F133" s="82"/>
      <c r="G133" s="82"/>
      <c r="H133" s="169"/>
      <c r="I133" s="169"/>
      <c r="J133" s="169"/>
      <c r="K133" s="169"/>
      <c r="L133" s="169"/>
      <c r="M133" s="169"/>
      <c r="N133" s="169"/>
      <c r="O133" s="169"/>
      <c r="P133" s="169"/>
      <c r="Q133" s="169"/>
      <c r="R133" s="169"/>
      <c r="S133" s="169"/>
      <c r="T133" s="169"/>
      <c r="W133" s="20"/>
      <c r="X133" s="20"/>
      <c r="Y133" s="20"/>
      <c r="Z133" s="20"/>
      <c r="AA133" s="20"/>
      <c r="AB133" s="17"/>
      <c r="AE133" s="266"/>
    </row>
    <row r="134" spans="1:34" ht="11.25" customHeight="1" x14ac:dyDescent="0.2">
      <c r="A134" s="1"/>
      <c r="B134" s="170"/>
      <c r="C134" s="83"/>
      <c r="D134" s="82"/>
      <c r="E134" s="82"/>
      <c r="F134" s="82"/>
      <c r="G134" s="82"/>
      <c r="H134" s="169"/>
      <c r="I134" s="169"/>
      <c r="J134" s="169"/>
      <c r="K134" s="169"/>
      <c r="L134" s="169"/>
      <c r="M134" s="169"/>
      <c r="N134" s="169"/>
      <c r="O134" s="169"/>
      <c r="P134" s="169"/>
      <c r="Q134" s="169"/>
      <c r="R134" s="169"/>
      <c r="S134" s="169"/>
      <c r="T134" s="169"/>
      <c r="W134" s="20"/>
      <c r="X134" s="20"/>
      <c r="Y134" s="20"/>
      <c r="Z134" s="20"/>
      <c r="AA134" s="20"/>
      <c r="AB134" s="17"/>
      <c r="AE134" s="266"/>
    </row>
    <row r="135" spans="1:34" ht="11.25" customHeight="1" x14ac:dyDescent="0.2">
      <c r="A135" s="1"/>
      <c r="B135" s="82"/>
      <c r="C135" s="83"/>
      <c r="D135" s="83"/>
      <c r="F135" s="169"/>
      <c r="G135" s="86"/>
      <c r="H135" s="169"/>
      <c r="I135" s="169"/>
      <c r="J135" s="169"/>
      <c r="T135" s="169"/>
      <c r="W135" s="20"/>
      <c r="X135" s="20"/>
      <c r="Y135" s="20"/>
      <c r="Z135" s="20"/>
      <c r="AA135" s="20"/>
      <c r="AB135" s="17"/>
      <c r="AE135" s="266"/>
    </row>
    <row r="136" spans="1:34" ht="11.25" customHeight="1" x14ac:dyDescent="0.2">
      <c r="A136" s="1"/>
      <c r="B136" s="82"/>
      <c r="C136" s="83"/>
      <c r="D136" s="83"/>
      <c r="F136" s="169"/>
      <c r="G136" s="86"/>
      <c r="H136" s="169"/>
      <c r="I136" s="169"/>
      <c r="J136" s="169"/>
      <c r="T136" s="169"/>
      <c r="W136" s="20"/>
      <c r="X136" s="20"/>
      <c r="Y136" s="20"/>
      <c r="Z136" s="20"/>
      <c r="AA136" s="20"/>
      <c r="AB136" s="17"/>
      <c r="AE136" s="266"/>
    </row>
    <row r="137" spans="1:34" ht="11.25" customHeight="1" x14ac:dyDescent="0.2">
      <c r="A137" s="1"/>
      <c r="B137" s="82"/>
      <c r="C137" s="83"/>
      <c r="D137" s="83"/>
      <c r="F137" s="169"/>
      <c r="G137" s="86"/>
      <c r="H137" s="169"/>
      <c r="I137" s="169"/>
      <c r="J137" s="169"/>
      <c r="K137" s="169"/>
      <c r="L137" s="169"/>
      <c r="M137" s="169"/>
      <c r="N137" s="169"/>
      <c r="O137" s="169"/>
      <c r="P137" s="169"/>
      <c r="Q137" s="169"/>
      <c r="R137" s="169"/>
      <c r="S137" s="169"/>
      <c r="T137" s="169"/>
      <c r="W137" s="20"/>
      <c r="X137" s="20"/>
      <c r="Y137" s="20"/>
      <c r="Z137" s="20"/>
      <c r="AA137" s="20"/>
      <c r="AB137" s="17"/>
      <c r="AE137" s="266"/>
    </row>
    <row r="138" spans="1:34" ht="11.25" customHeight="1" x14ac:dyDescent="0.2">
      <c r="A138" s="21"/>
      <c r="B138" s="22"/>
      <c r="C138" s="166"/>
      <c r="D138" s="166"/>
      <c r="E138" s="169" t="s">
        <v>81</v>
      </c>
      <c r="F138" s="180"/>
      <c r="G138" s="180"/>
      <c r="H138" s="180"/>
      <c r="I138" s="180"/>
      <c r="J138" s="180"/>
      <c r="K138" s="169"/>
      <c r="L138" s="169"/>
      <c r="M138" s="169"/>
      <c r="N138" s="169"/>
      <c r="O138" s="169" t="s">
        <v>77</v>
      </c>
      <c r="P138" s="169"/>
      <c r="Q138" s="169"/>
      <c r="R138" s="169"/>
      <c r="S138" s="169"/>
      <c r="T138" s="20"/>
      <c r="U138" s="20"/>
      <c r="V138" s="20"/>
      <c r="W138" s="20"/>
      <c r="X138" s="20"/>
      <c r="Y138" s="20"/>
      <c r="Z138" s="20"/>
      <c r="AA138" s="20"/>
      <c r="AB138" s="20"/>
      <c r="AC138" s="197"/>
      <c r="AE138" s="203"/>
    </row>
    <row r="139" spans="1:34" ht="11.25" customHeight="1" x14ac:dyDescent="0.2">
      <c r="A139" s="21"/>
      <c r="B139" s="22"/>
      <c r="C139" s="166"/>
      <c r="D139" s="162"/>
      <c r="E139" s="169" t="s">
        <v>63</v>
      </c>
      <c r="F139" s="180"/>
      <c r="G139" s="180"/>
      <c r="H139" s="180"/>
      <c r="I139" s="180"/>
      <c r="J139" s="180"/>
      <c r="K139" s="169"/>
      <c r="L139" s="169"/>
      <c r="M139" s="169"/>
      <c r="N139" s="169"/>
      <c r="O139" s="169" t="s">
        <v>75</v>
      </c>
      <c r="P139" s="169"/>
      <c r="Q139" s="169"/>
      <c r="R139" s="169"/>
      <c r="S139" s="169"/>
      <c r="T139" s="203"/>
      <c r="U139" s="203"/>
      <c r="V139" s="203"/>
      <c r="W139" s="203"/>
      <c r="X139" s="203"/>
      <c r="Y139" s="203"/>
      <c r="Z139" s="203"/>
      <c r="AA139" s="203"/>
      <c r="AB139" s="203"/>
      <c r="AC139" s="197"/>
      <c r="AD139" s="29"/>
      <c r="AE139" s="203"/>
      <c r="AF139" s="29"/>
      <c r="AG139" s="29"/>
      <c r="AH139" s="29"/>
    </row>
    <row r="140" spans="1:34" ht="11.25" customHeight="1" x14ac:dyDescent="0.2">
      <c r="A140" s="21"/>
      <c r="B140" s="22"/>
      <c r="C140" s="166"/>
      <c r="D140" s="162"/>
      <c r="E140" s="257" t="s">
        <v>263</v>
      </c>
      <c r="F140" s="198"/>
      <c r="G140" s="198"/>
      <c r="H140" s="198"/>
      <c r="I140" s="198"/>
      <c r="J140" s="198"/>
      <c r="K140" s="198"/>
      <c r="L140" s="20"/>
      <c r="M140" s="20"/>
      <c r="N140" s="203"/>
      <c r="O140" s="203"/>
      <c r="P140" s="203"/>
      <c r="Q140" s="203"/>
      <c r="R140" s="203"/>
      <c r="S140" s="203"/>
      <c r="T140" s="203"/>
      <c r="U140" s="203"/>
      <c r="V140" s="203"/>
      <c r="W140" s="203"/>
      <c r="X140" s="203"/>
      <c r="Y140" s="203"/>
      <c r="Z140" s="203"/>
      <c r="AA140" s="203"/>
      <c r="AB140" s="203"/>
      <c r="AC140" s="199"/>
      <c r="AD140" s="29"/>
      <c r="AE140" s="203"/>
      <c r="AF140" s="29"/>
      <c r="AG140" s="29"/>
      <c r="AH140" s="29"/>
    </row>
    <row r="141" spans="1:34" x14ac:dyDescent="0.2">
      <c r="A141" s="200"/>
      <c r="B141" s="22"/>
      <c r="C141" s="166"/>
      <c r="D141" s="166"/>
      <c r="E141" s="201"/>
      <c r="F141" s="202"/>
      <c r="G141" s="203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8"/>
      <c r="AC141" s="17"/>
      <c r="AE141" s="20"/>
    </row>
    <row r="142" spans="1:34" ht="11.45" customHeight="1" x14ac:dyDescent="0.2">
      <c r="A142" s="366"/>
      <c r="B142" s="366"/>
      <c r="C142" s="366"/>
      <c r="D142" s="8"/>
      <c r="E142" s="19"/>
      <c r="F142" s="204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E142" s="20"/>
    </row>
    <row r="143" spans="1:34" ht="11.45" customHeight="1" x14ac:dyDescent="0.2">
      <c r="A143" s="366"/>
      <c r="B143" s="366"/>
      <c r="C143" s="366"/>
      <c r="D143" s="8"/>
      <c r="E143" s="19"/>
      <c r="F143" s="204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E143" s="198"/>
    </row>
    <row r="144" spans="1:34" ht="11.45" customHeight="1" x14ac:dyDescent="0.2">
      <c r="A144" s="366"/>
      <c r="B144" s="366"/>
      <c r="C144" s="366"/>
      <c r="D144" s="8"/>
      <c r="E144" s="19"/>
      <c r="F144" s="204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E144" s="203"/>
    </row>
    <row r="145" spans="1:31" ht="11.45" customHeight="1" x14ac:dyDescent="0.2">
      <c r="A145" s="366"/>
      <c r="B145" s="366"/>
      <c r="C145" s="366"/>
      <c r="D145" s="8"/>
      <c r="E145" s="19"/>
      <c r="F145" s="204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E145" s="230"/>
    </row>
    <row r="146" spans="1:31" ht="11.45" customHeight="1" x14ac:dyDescent="0.2">
      <c r="A146" s="366"/>
      <c r="B146" s="366"/>
      <c r="C146" s="366"/>
      <c r="D146" s="8"/>
      <c r="E146" s="19"/>
      <c r="F146" s="205"/>
      <c r="G146" s="206"/>
      <c r="H146" s="206"/>
      <c r="I146" s="206"/>
      <c r="J146" s="206"/>
      <c r="K146" s="20"/>
      <c r="L146" s="20"/>
      <c r="M146" s="206"/>
      <c r="N146" s="206"/>
      <c r="O146" s="206"/>
      <c r="P146" s="206"/>
      <c r="Q146" s="206"/>
      <c r="R146" s="206"/>
      <c r="S146" s="206"/>
      <c r="T146" s="206"/>
      <c r="U146" s="206"/>
      <c r="V146" s="206"/>
      <c r="W146" s="206"/>
      <c r="X146" s="206"/>
      <c r="Y146" s="206"/>
      <c r="Z146" s="206"/>
      <c r="AA146" s="206"/>
      <c r="AB146" s="206"/>
      <c r="AC146" s="17"/>
      <c r="AE146" s="230"/>
    </row>
    <row r="147" spans="1:31" ht="11.45" customHeight="1" x14ac:dyDescent="0.2">
      <c r="A147" s="366"/>
      <c r="B147" s="366"/>
      <c r="C147" s="366"/>
      <c r="D147" s="8"/>
      <c r="E147" s="19"/>
      <c r="F147" s="205"/>
      <c r="G147" s="206"/>
      <c r="H147" s="206"/>
      <c r="I147" s="206"/>
      <c r="J147" s="206"/>
      <c r="K147" s="20"/>
      <c r="L147" s="20"/>
      <c r="M147" s="206"/>
      <c r="N147" s="206"/>
      <c r="O147" s="206"/>
      <c r="P147" s="206"/>
      <c r="Q147" s="206"/>
      <c r="R147" s="206"/>
      <c r="S147" s="206"/>
      <c r="T147" s="206"/>
      <c r="U147" s="206"/>
      <c r="V147" s="206"/>
      <c r="W147" s="206"/>
      <c r="X147" s="206"/>
      <c r="Y147" s="206"/>
      <c r="Z147" s="206"/>
      <c r="AA147" s="206"/>
      <c r="AB147" s="206"/>
      <c r="AC147" s="17"/>
      <c r="AE147" s="230"/>
    </row>
    <row r="148" spans="1:31" ht="11.45" customHeight="1" x14ac:dyDescent="0.2">
      <c r="A148" s="366"/>
      <c r="B148" s="366"/>
      <c r="C148" s="366"/>
      <c r="D148" s="8"/>
      <c r="E148" s="19"/>
      <c r="F148" s="205"/>
      <c r="G148" s="206"/>
      <c r="H148" s="206"/>
      <c r="I148" s="206"/>
      <c r="J148" s="206"/>
      <c r="K148" s="20"/>
      <c r="L148" s="20"/>
      <c r="M148" s="206"/>
      <c r="N148" s="206"/>
      <c r="O148" s="206"/>
      <c r="P148" s="206"/>
      <c r="Q148" s="206"/>
      <c r="R148" s="206"/>
      <c r="S148" s="20"/>
      <c r="T148" s="206"/>
      <c r="U148" s="206"/>
      <c r="V148" s="206"/>
      <c r="W148" s="206"/>
      <c r="X148" s="206"/>
      <c r="Y148" s="206"/>
      <c r="Z148" s="206"/>
      <c r="AA148" s="206"/>
      <c r="AB148" s="206"/>
      <c r="AC148" s="17"/>
      <c r="AE148" s="230"/>
    </row>
    <row r="149" spans="1:31" ht="11.45" customHeight="1" x14ac:dyDescent="0.2">
      <c r="A149" s="366"/>
      <c r="B149" s="366"/>
      <c r="C149" s="366"/>
      <c r="D149" s="8"/>
      <c r="E149" s="19"/>
      <c r="F149" s="205"/>
      <c r="G149" s="206"/>
      <c r="H149" s="206"/>
      <c r="I149" s="206"/>
      <c r="J149" s="206"/>
      <c r="K149" s="20"/>
      <c r="L149" s="20"/>
      <c r="M149" s="206"/>
      <c r="N149" s="206"/>
      <c r="O149" s="206"/>
      <c r="P149" s="206"/>
      <c r="Q149" s="206"/>
      <c r="R149" s="206"/>
      <c r="S149" s="20"/>
      <c r="T149" s="206"/>
      <c r="U149" s="206"/>
      <c r="V149" s="206"/>
      <c r="W149" s="206"/>
      <c r="X149" s="206"/>
      <c r="Y149" s="206"/>
      <c r="Z149" s="206"/>
      <c r="AA149" s="206"/>
      <c r="AB149" s="206"/>
      <c r="AC149" s="17"/>
      <c r="AE149" s="259"/>
    </row>
    <row r="150" spans="1:31" ht="11.45" customHeight="1" x14ac:dyDescent="0.2">
      <c r="A150" s="366"/>
      <c r="B150" s="366"/>
      <c r="C150" s="366"/>
      <c r="D150" s="8"/>
      <c r="E150" s="19"/>
      <c r="F150" s="205"/>
      <c r="G150" s="206"/>
      <c r="H150" s="206"/>
      <c r="I150" s="206"/>
      <c r="J150" s="206"/>
      <c r="K150" s="20"/>
      <c r="L150" s="20"/>
      <c r="M150" s="206"/>
      <c r="N150" s="206"/>
      <c r="O150" s="206"/>
      <c r="P150" s="206"/>
      <c r="Q150" s="206"/>
      <c r="R150" s="206"/>
      <c r="S150" s="20"/>
      <c r="T150" s="206"/>
      <c r="U150" s="206"/>
      <c r="V150" s="206"/>
      <c r="W150" s="206"/>
      <c r="X150" s="206"/>
      <c r="Y150" s="206"/>
      <c r="Z150" s="206"/>
      <c r="AA150" s="206"/>
      <c r="AB150" s="206"/>
      <c r="AC150" s="17"/>
      <c r="AE150" s="259"/>
    </row>
    <row r="151" spans="1:31" ht="11.45" customHeight="1" x14ac:dyDescent="0.2">
      <c r="A151" s="366"/>
      <c r="B151" s="366"/>
      <c r="C151" s="366"/>
      <c r="D151" s="8"/>
      <c r="E151" s="19"/>
      <c r="F151" s="205"/>
      <c r="G151" s="206"/>
      <c r="H151" s="206"/>
      <c r="I151" s="206"/>
      <c r="J151" s="206"/>
      <c r="K151" s="20"/>
      <c r="L151" s="20"/>
      <c r="M151" s="206"/>
      <c r="N151" s="206"/>
      <c r="O151" s="206"/>
      <c r="P151" s="206"/>
      <c r="Q151" s="206"/>
      <c r="R151" s="206"/>
      <c r="S151" s="20"/>
      <c r="T151" s="206"/>
      <c r="U151" s="206"/>
      <c r="V151" s="206"/>
      <c r="W151" s="206"/>
      <c r="X151" s="206"/>
      <c r="Y151" s="206"/>
      <c r="Z151" s="206"/>
      <c r="AA151" s="206"/>
      <c r="AB151" s="206"/>
      <c r="AC151" s="17"/>
      <c r="AE151" s="259"/>
    </row>
    <row r="152" spans="1:31" ht="11.45" customHeight="1" x14ac:dyDescent="0.2">
      <c r="A152" s="366"/>
      <c r="B152" s="366"/>
      <c r="C152" s="366"/>
      <c r="D152" s="8"/>
      <c r="E152" s="19"/>
      <c r="F152" s="205"/>
      <c r="G152" s="206"/>
      <c r="H152" s="206"/>
      <c r="I152" s="206"/>
      <c r="J152" s="206"/>
      <c r="K152" s="20"/>
      <c r="L152" s="20"/>
      <c r="M152" s="206"/>
      <c r="N152" s="206"/>
      <c r="O152" s="206"/>
      <c r="P152" s="206"/>
      <c r="Q152" s="206"/>
      <c r="R152" s="206"/>
      <c r="S152" s="20"/>
      <c r="T152" s="206"/>
      <c r="U152" s="206"/>
      <c r="V152" s="206"/>
      <c r="W152" s="206"/>
      <c r="X152" s="206"/>
      <c r="Y152" s="206"/>
      <c r="Z152" s="206"/>
      <c r="AA152" s="206"/>
      <c r="AB152" s="206"/>
      <c r="AC152" s="17"/>
      <c r="AE152" s="259"/>
    </row>
    <row r="153" spans="1:31" ht="11.45" customHeight="1" x14ac:dyDescent="0.2">
      <c r="A153" s="366"/>
      <c r="B153" s="366"/>
      <c r="C153" s="366"/>
      <c r="D153" s="8"/>
      <c r="E153" s="19"/>
      <c r="F153" s="205"/>
      <c r="G153" s="206"/>
      <c r="H153" s="206"/>
      <c r="I153" s="206"/>
      <c r="J153" s="206"/>
      <c r="K153" s="20"/>
      <c r="L153" s="20"/>
      <c r="M153" s="206"/>
      <c r="N153" s="206"/>
      <c r="O153" s="206"/>
      <c r="P153" s="206"/>
      <c r="Q153" s="206"/>
      <c r="R153" s="206"/>
      <c r="S153" s="20"/>
      <c r="T153" s="206"/>
      <c r="U153" s="206"/>
      <c r="V153" s="206"/>
      <c r="W153" s="206"/>
      <c r="X153" s="206"/>
      <c r="Y153" s="206"/>
      <c r="Z153" s="206"/>
      <c r="AA153" s="206"/>
      <c r="AB153" s="206"/>
      <c r="AC153" s="17"/>
      <c r="AE153" s="259"/>
    </row>
    <row r="154" spans="1:31" ht="11.45" customHeight="1" x14ac:dyDescent="0.2">
      <c r="A154" s="366"/>
      <c r="B154" s="366"/>
      <c r="C154" s="366"/>
      <c r="D154" s="8"/>
      <c r="E154" s="19"/>
      <c r="F154" s="205"/>
      <c r="G154" s="206"/>
      <c r="H154" s="206"/>
      <c r="I154" s="206"/>
      <c r="J154" s="206"/>
      <c r="K154" s="20"/>
      <c r="L154" s="20"/>
      <c r="M154" s="206"/>
      <c r="N154" s="206"/>
      <c r="O154" s="206"/>
      <c r="P154" s="206"/>
      <c r="Q154" s="206"/>
      <c r="R154" s="206"/>
      <c r="S154" s="20"/>
      <c r="T154" s="206"/>
      <c r="U154" s="206"/>
      <c r="V154" s="206"/>
      <c r="W154" s="206"/>
      <c r="X154" s="206"/>
      <c r="Y154" s="206"/>
      <c r="Z154" s="206"/>
      <c r="AA154" s="206"/>
      <c r="AB154" s="206"/>
      <c r="AC154" s="17"/>
      <c r="AE154" s="259"/>
    </row>
    <row r="155" spans="1:31" ht="11.45" customHeight="1" x14ac:dyDescent="0.2">
      <c r="A155" s="366"/>
      <c r="B155" s="366"/>
      <c r="C155" s="366"/>
      <c r="D155" s="8"/>
      <c r="E155" s="19"/>
      <c r="F155" s="205"/>
      <c r="G155" s="206"/>
      <c r="H155" s="206"/>
      <c r="I155" s="206"/>
      <c r="J155" s="206"/>
      <c r="K155" s="206"/>
      <c r="L155" s="206"/>
      <c r="M155" s="206"/>
      <c r="N155" s="206"/>
      <c r="O155" s="206"/>
      <c r="P155" s="206"/>
      <c r="Q155" s="206"/>
      <c r="R155" s="206"/>
      <c r="S155" s="20"/>
      <c r="T155" s="20"/>
      <c r="U155" s="206"/>
      <c r="V155" s="206"/>
      <c r="W155" s="206"/>
      <c r="X155" s="206"/>
      <c r="Y155" s="206"/>
      <c r="Z155" s="206"/>
      <c r="AA155" s="206"/>
      <c r="AB155" s="206"/>
      <c r="AC155" s="17"/>
      <c r="AE155" s="259"/>
    </row>
    <row r="156" spans="1:31" ht="11.45" customHeight="1" x14ac:dyDescent="0.2">
      <c r="A156" s="366"/>
      <c r="B156" s="366"/>
      <c r="C156" s="366"/>
      <c r="D156" s="8"/>
      <c r="E156" s="19"/>
      <c r="F156" s="205"/>
      <c r="G156" s="206"/>
      <c r="H156" s="206"/>
      <c r="I156" s="206"/>
      <c r="J156" s="206"/>
      <c r="K156" s="206"/>
      <c r="L156" s="206"/>
      <c r="M156" s="206"/>
      <c r="N156" s="206"/>
      <c r="O156" s="206"/>
      <c r="P156" s="206"/>
      <c r="Q156" s="206"/>
      <c r="R156" s="206"/>
      <c r="S156" s="20"/>
      <c r="T156" s="20"/>
      <c r="U156" s="206"/>
      <c r="V156" s="206"/>
      <c r="W156" s="206"/>
      <c r="X156" s="206"/>
      <c r="Y156" s="206"/>
      <c r="Z156" s="206"/>
      <c r="AA156" s="206"/>
      <c r="AB156" s="206"/>
      <c r="AC156" s="17"/>
      <c r="AE156" s="259"/>
    </row>
    <row r="157" spans="1:31" ht="11.45" customHeight="1" x14ac:dyDescent="0.2">
      <c r="A157" s="366"/>
      <c r="B157" s="366"/>
      <c r="C157" s="366"/>
      <c r="D157" s="8"/>
      <c r="E157" s="21"/>
      <c r="F157" s="21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21"/>
      <c r="AE157" s="259"/>
    </row>
    <row r="158" spans="1:31" ht="11.45" customHeight="1" x14ac:dyDescent="0.2">
      <c r="A158" s="366"/>
      <c r="B158" s="366"/>
      <c r="C158" s="366"/>
      <c r="D158" s="8"/>
      <c r="E158" s="21"/>
      <c r="F158" s="21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21"/>
      <c r="AE158" s="259"/>
    </row>
    <row r="159" spans="1:31" ht="11.45" customHeight="1" x14ac:dyDescent="0.2">
      <c r="A159" s="366"/>
      <c r="B159" s="366"/>
      <c r="C159" s="366"/>
      <c r="D159" s="8"/>
      <c r="E159" s="21"/>
      <c r="F159" s="21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21"/>
      <c r="AE159" s="259"/>
    </row>
    <row r="160" spans="1:31" ht="11.45" customHeight="1" x14ac:dyDescent="0.2">
      <c r="A160" s="366"/>
      <c r="B160" s="366"/>
      <c r="C160" s="366"/>
      <c r="D160" s="8"/>
      <c r="E160" s="21"/>
      <c r="F160" s="21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21"/>
      <c r="AE160" s="230"/>
    </row>
    <row r="161" spans="1:31" ht="11.45" customHeight="1" x14ac:dyDescent="0.2">
      <c r="A161" s="366"/>
      <c r="B161" s="366"/>
      <c r="C161" s="366"/>
      <c r="D161" s="8"/>
      <c r="E161" s="19"/>
      <c r="F161" s="204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E161" s="230"/>
    </row>
    <row r="162" spans="1:31" ht="11.45" customHeight="1" x14ac:dyDescent="0.2">
      <c r="A162" s="366"/>
      <c r="B162" s="366"/>
      <c r="C162" s="366"/>
      <c r="D162" s="8"/>
      <c r="E162" s="19"/>
      <c r="F162" s="204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E162" s="230"/>
    </row>
    <row r="163" spans="1:31" ht="11.45" customHeight="1" x14ac:dyDescent="0.2">
      <c r="A163" s="366"/>
      <c r="B163" s="366"/>
      <c r="C163" s="366"/>
      <c r="D163" s="8"/>
      <c r="E163" s="19"/>
      <c r="F163" s="204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E163" s="230"/>
    </row>
    <row r="164" spans="1:31" ht="11.45" customHeight="1" x14ac:dyDescent="0.2">
      <c r="A164" s="366"/>
      <c r="B164" s="366"/>
      <c r="C164" s="366"/>
      <c r="D164" s="8"/>
      <c r="E164" s="19"/>
      <c r="F164" s="208"/>
      <c r="G164" s="206"/>
      <c r="H164" s="206"/>
      <c r="I164" s="206"/>
      <c r="J164" s="206"/>
      <c r="K164" s="20"/>
      <c r="L164" s="20"/>
      <c r="M164" s="206"/>
      <c r="N164" s="206"/>
      <c r="O164" s="206"/>
      <c r="P164" s="206"/>
      <c r="Q164" s="206"/>
      <c r="R164" s="206"/>
      <c r="S164" s="206"/>
      <c r="T164" s="206"/>
      <c r="U164" s="206"/>
      <c r="V164" s="206"/>
      <c r="W164" s="206"/>
      <c r="X164" s="206"/>
      <c r="Y164" s="206"/>
      <c r="Z164" s="206"/>
      <c r="AA164" s="206"/>
      <c r="AB164" s="206"/>
      <c r="AC164" s="17"/>
      <c r="AE164" s="230"/>
    </row>
    <row r="165" spans="1:31" ht="11.45" customHeight="1" x14ac:dyDescent="0.2">
      <c r="A165" s="366"/>
      <c r="B165" s="366"/>
      <c r="C165" s="366"/>
      <c r="D165" s="8"/>
      <c r="E165" s="19"/>
      <c r="F165" s="205"/>
      <c r="G165" s="206"/>
      <c r="H165" s="206"/>
      <c r="I165" s="206"/>
      <c r="J165" s="206"/>
      <c r="K165" s="20"/>
      <c r="L165" s="20"/>
      <c r="M165" s="206"/>
      <c r="N165" s="206"/>
      <c r="O165" s="206"/>
      <c r="P165" s="206"/>
      <c r="Q165" s="206"/>
      <c r="R165" s="206"/>
      <c r="S165" s="20"/>
      <c r="T165" s="206"/>
      <c r="U165" s="206"/>
      <c r="V165" s="206"/>
      <c r="W165" s="206"/>
      <c r="X165" s="206"/>
      <c r="Y165" s="206"/>
      <c r="Z165" s="206"/>
      <c r="AA165" s="206"/>
      <c r="AB165" s="206"/>
      <c r="AC165" s="17"/>
      <c r="AE165" s="230"/>
    </row>
    <row r="166" spans="1:31" x14ac:dyDescent="0.2">
      <c r="A166" s="1"/>
      <c r="B166" s="1"/>
      <c r="C166" s="1"/>
      <c r="D166" s="8"/>
      <c r="E166" s="21"/>
      <c r="F166" s="21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21"/>
      <c r="AE166" s="230"/>
    </row>
    <row r="167" spans="1:31" x14ac:dyDescent="0.2">
      <c r="A167" s="1"/>
      <c r="B167" s="1"/>
      <c r="C167" s="1"/>
      <c r="D167" s="8"/>
      <c r="E167" s="21"/>
      <c r="F167" s="21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21"/>
      <c r="AE167" s="259"/>
    </row>
    <row r="168" spans="1:31" x14ac:dyDescent="0.2">
      <c r="A168" s="1"/>
      <c r="B168" s="1"/>
      <c r="C168" s="1"/>
      <c r="D168" s="8"/>
      <c r="E168" s="21"/>
      <c r="F168" s="21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21"/>
      <c r="AE168" s="259"/>
    </row>
    <row r="169" spans="1:31" x14ac:dyDescent="0.2">
      <c r="A169" s="1"/>
      <c r="B169" s="1"/>
      <c r="C169" s="1"/>
      <c r="D169" s="8"/>
      <c r="E169" s="21"/>
      <c r="F169" s="21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21"/>
      <c r="AE169" s="230"/>
    </row>
    <row r="170" spans="1:31" x14ac:dyDescent="0.2">
      <c r="A170" s="1"/>
      <c r="B170" s="1"/>
      <c r="C170" s="1"/>
      <c r="D170" s="8"/>
      <c r="E170" s="21"/>
      <c r="F170" s="21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21"/>
      <c r="AE170" s="230"/>
    </row>
    <row r="171" spans="1:31" x14ac:dyDescent="0.2">
      <c r="A171" s="1"/>
      <c r="B171" s="1"/>
      <c r="C171" s="1"/>
      <c r="D171" s="8"/>
      <c r="E171" s="21"/>
      <c r="F171" s="21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21"/>
      <c r="AE171" s="230"/>
    </row>
    <row r="172" spans="1:31" x14ac:dyDescent="0.2">
      <c r="AE172" s="230"/>
    </row>
    <row r="173" spans="1:31" x14ac:dyDescent="0.2">
      <c r="AE173" s="230"/>
    </row>
    <row r="174" spans="1:31" x14ac:dyDescent="0.2">
      <c r="AE174" s="230"/>
    </row>
  </sheetData>
  <mergeCells count="188">
    <mergeCell ref="X123:Y123"/>
    <mergeCell ref="Z123:AA123"/>
    <mergeCell ref="H122:I122"/>
    <mergeCell ref="J122:K122"/>
    <mergeCell ref="L122:M122"/>
    <mergeCell ref="N122:O122"/>
    <mergeCell ref="P122:Q122"/>
    <mergeCell ref="R122:S122"/>
    <mergeCell ref="T122:U122"/>
    <mergeCell ref="V122:W122"/>
    <mergeCell ref="A111:C113"/>
    <mergeCell ref="H113:I113"/>
    <mergeCell ref="J113:K113"/>
    <mergeCell ref="L113:M113"/>
    <mergeCell ref="N113:O113"/>
    <mergeCell ref="P113:Q113"/>
    <mergeCell ref="R113:S113"/>
    <mergeCell ref="X122:Y122"/>
    <mergeCell ref="Z122:AA122"/>
    <mergeCell ref="T123:U123"/>
    <mergeCell ref="V121:W121"/>
    <mergeCell ref="A142:C165"/>
    <mergeCell ref="T120:U120"/>
    <mergeCell ref="V120:W120"/>
    <mergeCell ref="A121:G121"/>
    <mergeCell ref="H121:I121"/>
    <mergeCell ref="J121:K121"/>
    <mergeCell ref="L121:M121"/>
    <mergeCell ref="N121:O121"/>
    <mergeCell ref="P121:Q121"/>
    <mergeCell ref="H120:I120"/>
    <mergeCell ref="J120:K120"/>
    <mergeCell ref="L120:M120"/>
    <mergeCell ref="N120:O120"/>
    <mergeCell ref="P120:Q120"/>
    <mergeCell ref="R120:S120"/>
    <mergeCell ref="V123:W123"/>
    <mergeCell ref="T118:U118"/>
    <mergeCell ref="A115:G115"/>
    <mergeCell ref="A116:G116"/>
    <mergeCell ref="H116:I116"/>
    <mergeCell ref="J116:K116"/>
    <mergeCell ref="L116:M116"/>
    <mergeCell ref="N116:O116"/>
    <mergeCell ref="V118:W118"/>
    <mergeCell ref="A120:G120"/>
    <mergeCell ref="R121:S121"/>
    <mergeCell ref="T121:U121"/>
    <mergeCell ref="H123:I123"/>
    <mergeCell ref="J123:K123"/>
    <mergeCell ref="L123:M123"/>
    <mergeCell ref="N123:O123"/>
    <mergeCell ref="P123:Q123"/>
    <mergeCell ref="R123:S123"/>
    <mergeCell ref="P116:Q116"/>
    <mergeCell ref="R116:S116"/>
    <mergeCell ref="T116:U116"/>
    <mergeCell ref="V116:W116"/>
    <mergeCell ref="A118:G118"/>
    <mergeCell ref="H118:I118"/>
    <mergeCell ref="J118:K118"/>
    <mergeCell ref="L118:M118"/>
    <mergeCell ref="N118:O118"/>
    <mergeCell ref="R118:S118"/>
    <mergeCell ref="P118:Q118"/>
    <mergeCell ref="H106:I106"/>
    <mergeCell ref="J106:K106"/>
    <mergeCell ref="L106:M106"/>
    <mergeCell ref="N106:O106"/>
    <mergeCell ref="P106:Q106"/>
    <mergeCell ref="R106:S106"/>
    <mergeCell ref="A107:C110"/>
    <mergeCell ref="J107:K107"/>
    <mergeCell ref="N108:O108"/>
    <mergeCell ref="R109:S109"/>
    <mergeCell ref="R110:S110"/>
    <mergeCell ref="A101:C106"/>
    <mergeCell ref="J101:K101"/>
    <mergeCell ref="N102:O102"/>
    <mergeCell ref="R103:S103"/>
    <mergeCell ref="R104:S104"/>
    <mergeCell ref="P93:Q93"/>
    <mergeCell ref="R93:S93"/>
    <mergeCell ref="T93:U93"/>
    <mergeCell ref="V93:W93"/>
    <mergeCell ref="A94:C100"/>
    <mergeCell ref="H100:I100"/>
    <mergeCell ref="J100:K100"/>
    <mergeCell ref="L100:M100"/>
    <mergeCell ref="N100:O100"/>
    <mergeCell ref="P100:Q100"/>
    <mergeCell ref="R100:S100"/>
    <mergeCell ref="T100:U100"/>
    <mergeCell ref="V100:W100"/>
    <mergeCell ref="N5:O5"/>
    <mergeCell ref="A79:C93"/>
    <mergeCell ref="H93:I93"/>
    <mergeCell ref="J93:K93"/>
    <mergeCell ref="L93:M93"/>
    <mergeCell ref="N93:O93"/>
    <mergeCell ref="A76:C77"/>
    <mergeCell ref="D76:D77"/>
    <mergeCell ref="H76:K76"/>
    <mergeCell ref="L76:O76"/>
    <mergeCell ref="H77:I77"/>
    <mergeCell ref="A33:C58"/>
    <mergeCell ref="H58:I58"/>
    <mergeCell ref="J58:K58"/>
    <mergeCell ref="L58:M58"/>
    <mergeCell ref="N58:O58"/>
    <mergeCell ref="R23:S23"/>
    <mergeCell ref="A24:C32"/>
    <mergeCell ref="V32:W32"/>
    <mergeCell ref="F1:K1"/>
    <mergeCell ref="F2:K2"/>
    <mergeCell ref="R5:S5"/>
    <mergeCell ref="T5:U5"/>
    <mergeCell ref="V5:W5"/>
    <mergeCell ref="T4:W4"/>
    <mergeCell ref="T32:U32"/>
    <mergeCell ref="P5:Q5"/>
    <mergeCell ref="A7:C23"/>
    <mergeCell ref="H23:I23"/>
    <mergeCell ref="J23:K23"/>
    <mergeCell ref="L23:M23"/>
    <mergeCell ref="N23:O23"/>
    <mergeCell ref="P23:Q23"/>
    <mergeCell ref="A4:C5"/>
    <mergeCell ref="D4:D5"/>
    <mergeCell ref="H4:K4"/>
    <mergeCell ref="L4:O4"/>
    <mergeCell ref="H5:I5"/>
    <mergeCell ref="J5:K5"/>
    <mergeCell ref="L5:M5"/>
    <mergeCell ref="P76:S76"/>
    <mergeCell ref="H32:I32"/>
    <mergeCell ref="J32:K32"/>
    <mergeCell ref="L32:M32"/>
    <mergeCell ref="N32:O32"/>
    <mergeCell ref="P32:Q32"/>
    <mergeCell ref="R32:S32"/>
    <mergeCell ref="J77:K77"/>
    <mergeCell ref="L77:M77"/>
    <mergeCell ref="N77:O77"/>
    <mergeCell ref="P77:Q77"/>
    <mergeCell ref="R77:S77"/>
    <mergeCell ref="F73:K73"/>
    <mergeCell ref="P58:Q58"/>
    <mergeCell ref="R58:S58"/>
    <mergeCell ref="X118:Y118"/>
    <mergeCell ref="Z118:AA118"/>
    <mergeCell ref="X120:Y120"/>
    <mergeCell ref="Z120:AA120"/>
    <mergeCell ref="X121:Y121"/>
    <mergeCell ref="Z121:AA121"/>
    <mergeCell ref="V77:W77"/>
    <mergeCell ref="T23:U23"/>
    <mergeCell ref="V23:W23"/>
    <mergeCell ref="T77:U77"/>
    <mergeCell ref="T76:W76"/>
    <mergeCell ref="T113:U113"/>
    <mergeCell ref="V113:W113"/>
    <mergeCell ref="T106:U106"/>
    <mergeCell ref="V106:W106"/>
    <mergeCell ref="V58:W58"/>
    <mergeCell ref="T58:U58"/>
    <mergeCell ref="X4:AA4"/>
    <mergeCell ref="X5:Y5"/>
    <mergeCell ref="Z5:AA5"/>
    <mergeCell ref="X23:Y23"/>
    <mergeCell ref="Z23:AA23"/>
    <mergeCell ref="X32:Y32"/>
    <mergeCell ref="Z32:AA32"/>
    <mergeCell ref="X77:Y77"/>
    <mergeCell ref="Z77:AA77"/>
    <mergeCell ref="X116:Y116"/>
    <mergeCell ref="Z116:AA116"/>
    <mergeCell ref="X58:Y58"/>
    <mergeCell ref="Z58:AA58"/>
    <mergeCell ref="X106:Y106"/>
    <mergeCell ref="Z106:AA106"/>
    <mergeCell ref="X113:Y113"/>
    <mergeCell ref="Z113:AA113"/>
    <mergeCell ref="X76:AA76"/>
    <mergeCell ref="X93:Y93"/>
    <mergeCell ref="Z93:AA93"/>
    <mergeCell ref="X100:Y100"/>
    <mergeCell ref="Z100:AA100"/>
  </mergeCells>
  <phoneticPr fontId="1" type="noConversion"/>
  <pageMargins left="0.19685039370078741" right="0.19685039370078741" top="0.31496062992125984" bottom="0.43307086614173229" header="0.31496062992125984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szerkezet ágazat</vt:lpstr>
      <vt:lpstr>infrastruktúra ágazat</vt:lpstr>
    </vt:vector>
  </TitlesOfParts>
  <Company>DE-MFK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Duczár Sándor</dc:creator>
  <cp:lastModifiedBy>Dr. Vincze Szilvia</cp:lastModifiedBy>
  <cp:lastPrinted>2009-05-27T06:44:18Z</cp:lastPrinted>
  <dcterms:created xsi:type="dcterms:W3CDTF">2006-04-24T09:00:43Z</dcterms:created>
  <dcterms:modified xsi:type="dcterms:W3CDTF">2017-05-02T12:59:47Z</dcterms:modified>
</cp:coreProperties>
</file>